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olnarfa\Documents\Segédletek\Üvegzseb, Közzétételek\202606hó_közzététel\100 milliós\"/>
    </mc:Choice>
  </mc:AlternateContent>
  <xr:revisionPtr revIDLastSave="0" documentId="13_ncr:1_{4D30B588-E069-431A-962F-D736F5B1BD2C}" xr6:coauthVersionLast="36" xr6:coauthVersionMax="36" xr10:uidLastSave="{00000000-0000-0000-0000-000000000000}"/>
  <bookViews>
    <workbookView xWindow="-60" yWindow="-75" windowWidth="15420" windowHeight="7020" xr2:uid="{00000000-000D-0000-FFFF-FFFF00000000}"/>
  </bookViews>
  <sheets>
    <sheet name="Közzétételi köt." sheetId="1" r:id="rId1"/>
  </sheets>
  <externalReferences>
    <externalReference r:id="rId2"/>
  </externalReferences>
  <definedNames>
    <definedName name="_xlnm._FilterDatabase" localSheetId="0" hidden="1">'Közzétételi köt.'!$F$6:$M$702</definedName>
    <definedName name="besorolás" localSheetId="0">'[1]BEOSZTOTTAK KTF és funkcionális'!#REF!</definedName>
    <definedName name="besorolás">'[1]BEOSZTOTTAK KTF és funkcionális'!#REF!</definedName>
    <definedName name="_xlnm.Print_Area" localSheetId="0">'Közzétételi köt.'!$A$1:$M$704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02" i="1" l="1"/>
  <c r="F702" i="1" l="1"/>
  <c r="J121" i="1" l="1"/>
  <c r="H105" i="1"/>
  <c r="H70" i="1"/>
  <c r="G275" i="1" l="1"/>
  <c r="H275" i="1" s="1"/>
  <c r="G335" i="1"/>
  <c r="H335" i="1" s="1"/>
  <c r="G368" i="1"/>
  <c r="H368" i="1" s="1"/>
  <c r="G401" i="1"/>
  <c r="H401" i="1" s="1"/>
  <c r="G435" i="1"/>
  <c r="H435" i="1" s="1"/>
  <c r="G210" i="1"/>
  <c r="H210" i="1" l="1"/>
  <c r="G144" i="1" l="1"/>
  <c r="H144" i="1" s="1"/>
  <c r="G97" i="1"/>
  <c r="H97" i="1" s="1"/>
  <c r="H89" i="1"/>
  <c r="G94" i="1"/>
  <c r="H94" i="1" s="1"/>
  <c r="G69" i="1"/>
  <c r="G62" i="1"/>
  <c r="H64" i="1"/>
  <c r="G702" i="1" l="1"/>
  <c r="H62" i="1"/>
  <c r="H69" i="1"/>
  <c r="H124" i="1"/>
  <c r="H100" i="1"/>
  <c r="H12" i="1"/>
  <c r="H8" i="1"/>
  <c r="H702" i="1" l="1"/>
</calcChain>
</file>

<file path=xl/sharedStrings.xml><?xml version="1.0" encoding="utf-8"?>
<sst xmlns="http://schemas.openxmlformats.org/spreadsheetml/2006/main" count="831" uniqueCount="114">
  <si>
    <t>Kormányhivatal megnevezése: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</si>
  <si>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</si>
  <si>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</si>
  <si>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</si>
  <si>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</si>
  <si>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</si>
  <si>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</si>
  <si>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</si>
  <si>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</si>
  <si>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</si>
  <si>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Dátuma</t>
  </si>
  <si>
    <t>Összege (Ft)</t>
  </si>
  <si>
    <t>Kifizetés</t>
  </si>
  <si>
    <t>Jász-Nagykun-Szolnok Vármegyei Kormányhivatal</t>
  </si>
  <si>
    <t>Közbeszerzési eljárás azonosítószáma</t>
  </si>
  <si>
    <t>Szerződés tárgya</t>
  </si>
  <si>
    <t>Szerződéses összeg</t>
  </si>
  <si>
    <t>Nettó összeg</t>
  </si>
  <si>
    <t>Áfa összeg</t>
  </si>
  <si>
    <t>Bruttó összeg</t>
  </si>
  <si>
    <t>Kimutatás a 368/2011.(XII.31.) korm.rend 6. melléklet 12.pontja szerinti közzétételi kötelezettséggel érintett közbeszerzésekhez kapcsolódó kifizetésekről</t>
  </si>
  <si>
    <t>Szerződéses partner megnevezése</t>
  </si>
  <si>
    <t>Szerződés hatályba lépésének dátuma</t>
  </si>
  <si>
    <t xml:space="preserve">Európai Uniós </t>
  </si>
  <si>
    <t xml:space="preserve">Hazai </t>
  </si>
  <si>
    <t>Vegyes</t>
  </si>
  <si>
    <t>J</t>
  </si>
  <si>
    <t>K</t>
  </si>
  <si>
    <t>L</t>
  </si>
  <si>
    <t>Forrásmegjelölés</t>
  </si>
  <si>
    <t>2015/06/É/04353</t>
  </si>
  <si>
    <t>KEOP-5.6.0/12-2013-0008 azonosító számú aJász-Nagykun-Szolnok Megyei Kormányhivatal Szolnok, Verseghy út 9.  szám alatti épületének energiahatékonysági korszerűsítése.</t>
  </si>
  <si>
    <t>2015/02/É/00789</t>
  </si>
  <si>
    <t>KEOP-5.6.0/12-2013-0008 azonosító számú aJász-Nagykun-Szolnok Megyei Kormányhivatal Közlekedési Felügyelősége, Szolnok, Indóház út 8. szám alatti épületének energiahatékonysági korszerűsítése.</t>
  </si>
  <si>
    <t>X</t>
  </si>
  <si>
    <t>2016/12/É/03061</t>
  </si>
  <si>
    <t>Szolnok Ady Endre út 9. szám alatti főiskola épületének irodaházzá történő átalakítása, bővítése, parkoló kivitelezési munkái, valamint a KEHOP-5.2.2. konstrukciós pályázathoz kapcsolódó kivitelezési munkálatok elvégzése</t>
  </si>
  <si>
    <t>A Jász-Nagykun-Szolnok Megyei Kormányhivatal középületeinek kiemelt épületenergiai fejlesztését eredményező KEHOP-5.2.2. konstrukciós pályázathoz kapcsolódó 5000 Szolnok, Ady Endre út 35. alatti ingatlan kivitelezési feladatainak ellátása.</t>
  </si>
  <si>
    <t>Sorszám</t>
  </si>
  <si>
    <t>2019/11/É/07952</t>
  </si>
  <si>
    <t>A Jász-Nagykun-Szolnok Megyei Kormányhivatal középületeinek kiemelt épületenergiai fejlesztését eredményező KEHOP-5.2.2. konstrukciós pályázathoz kapcsolódó 5000 Szolnok, Verseghy park Hrsz. 801. alatti ingatlan kivitelezési feladatainak ellátása.</t>
  </si>
  <si>
    <t>Szolnok, Ady Endre út 35. szám alatti épület felújítása</t>
  </si>
  <si>
    <t>Tiszaföldvár, Virág út 2/a. kormányablak kialakítása zöldmezős beruházás keretében</t>
  </si>
  <si>
    <t>2017/07/SZ/03100</t>
  </si>
  <si>
    <t>Nemzeti Jogszabálytár Törvényességi Felügyelet Írásbeli Kapcsolattartás Moduljának fejlesztése</t>
  </si>
  <si>
    <t>x</t>
  </si>
  <si>
    <t>2017/07/Á/03413</t>
  </si>
  <si>
    <t>Szénhidrogén gázdetektor beszerzése (10 db)</t>
  </si>
  <si>
    <t>2019/10/SZ/0739</t>
  </si>
  <si>
    <t>Országos Kereskedelmi Nyilvántartás (OKNYIR) kialakítása</t>
  </si>
  <si>
    <t>2019/10/SZ/07395</t>
  </si>
  <si>
    <t>Közigazgatási Szankciók Nyilvántartásának (KSZNY) kialakítása</t>
  </si>
  <si>
    <t>2020/08/03756/Á-05/001</t>
  </si>
  <si>
    <t>OKNYIR/KSZNY alkalmazások környezetének kialakításához szükséges licenszek beszerzése</t>
  </si>
  <si>
    <t>2019/02/SZ/00635</t>
  </si>
  <si>
    <t xml:space="preserve">Mentori és Humán szolgáltatás GINOP-5.2.1 projekt </t>
  </si>
  <si>
    <t>2019/06/SZ/0439</t>
  </si>
  <si>
    <t>Mentori Szolgáltatás GINOP-5.1.1 projekt</t>
  </si>
  <si>
    <t>Túrkeve KAB kialakítás</t>
  </si>
  <si>
    <t>A hirdetmény száma a TED felületen: 2023/S 041-119596; EKR001964372022</t>
  </si>
  <si>
    <t xml:space="preserve">Konica Minolta Magyarország Üzleti Megoldások Kft., 1117 Budapest, Galvani u.4. </t>
  </si>
  <si>
    <t>KONWEX  Irodatechnika Kft., 1096 Budapest, Sobieski J. u. 15. A. ép. 4. em. 3. ajtó</t>
  </si>
  <si>
    <t>Atlantis Rendszerház Kft., 3564 Hernádnémeti, Munkácsy utca 26.</t>
  </si>
  <si>
    <t xml:space="preserve">Quality Intelligence Kft., 2083 Solymár, Szüret utca 5. </t>
  </si>
  <si>
    <t>Multifunciós nyomtatók 36 hónapos bérlése és TÜSZ</t>
  </si>
  <si>
    <t>EKR000556532023</t>
  </si>
  <si>
    <t>EKR001123762020</t>
  </si>
  <si>
    <t xml:space="preserve">  2019/10/É/07155</t>
  </si>
  <si>
    <t>KM01GE2223</t>
  </si>
  <si>
    <t>Gázenergia-szolgáltatási díj</t>
  </si>
  <si>
    <t>Leszerződött mennyiség:3992489 (kWh)</t>
  </si>
  <si>
    <t>Leszerződött mennyiség: 4079092(kWh)</t>
  </si>
  <si>
    <t>KM0VE2223</t>
  </si>
  <si>
    <t>Villamosenergia adásvétel</t>
  </si>
  <si>
    <t>leszerződött mennyiség : 920 619 kWh</t>
  </si>
  <si>
    <t>KM0101SZKP19/0002910</t>
  </si>
  <si>
    <t>hatósági vetőmagcímke</t>
  </si>
  <si>
    <t>KM0101SZKP/0002917</t>
  </si>
  <si>
    <t>KM0101SZKP19/0002967</t>
  </si>
  <si>
    <t>KM01VE2425</t>
  </si>
  <si>
    <t>leszerződött mennyiség : 766 087 kWh + 30% opcionális = 995 913 kWh (75,840 HUF/kWh)</t>
  </si>
  <si>
    <t>KM01GE2425</t>
  </si>
  <si>
    <t>leszerződött mennyiség : 1 853 026 kWh + 30% opcionális = 2 408 934 kWh (22,462 HUF/kWh)</t>
  </si>
  <si>
    <t>25.</t>
  </si>
  <si>
    <t>26.</t>
  </si>
  <si>
    <t>leszerződött mennyiség : 2 356 405 kWh + 30% opcionális = 3 063 327 (18,850 HUF/kWh)</t>
  </si>
  <si>
    <t>leszerződött mennyiség : 876 207 kWh + 30% opcionális = 1 139 069 kWh (47,310 HUF/kWh)</t>
  </si>
  <si>
    <t>ManOPen Irodatechnikai Kft., 2100 Gödöllő, Pattantyús Ábrahám krt. 3. (szsz:4934)</t>
  </si>
  <si>
    <t>ManOPen Irodatechnikai Kft., 2100 Gödöllő, Pattantyús Ábrahám krt. 3. (szsz:4935)</t>
  </si>
  <si>
    <t>MVM Next Energiakereskedelmi Zrt., 1081 Budapest, II. János Pál pápa tér 20.</t>
  </si>
  <si>
    <t>E2 Hungary Energiakereskedelmi és Szolgáltató Zrt.,1117 Budapest Dombóvári út 26.</t>
  </si>
  <si>
    <t>EUROTRONIK Zrt., 1117 Budapest, Budafoki út 111.</t>
  </si>
  <si>
    <t>DOLA GENERÁL Építőipari Kft., 5300 Karcag, Forint utca 1.</t>
  </si>
  <si>
    <t>DXC Technology Magyarország Kft., 1114 Budapest, Bartók Béla út 43-47.</t>
  </si>
  <si>
    <t>KÖR-BAR-BAU Építőipari Kft., 5083 Kengyel, Rákóczi út 22.</t>
  </si>
  <si>
    <t>LÁNGI Építőipari és Szolgáltató Kft., 1094 Budapest, Bokréta u.21.5/27</t>
  </si>
  <si>
    <t>BAU-Komplex Kft., 5000 Szolnok, Piroskai út 1.</t>
  </si>
  <si>
    <t>BÖJTÖS-BAU Építőipari, Kereskedelmi és Szolgáltató Kft., 1117 Budapest, Irinyi József utca 40/A</t>
  </si>
  <si>
    <t>Pallai Project Egyéni Cég, 5000 Szolnok, Mester utca 35/B</t>
  </si>
  <si>
    <t>Magyar Közlöny Lap-és Könyvkiadó Kft., 1085 Budapest, Somogyi Béla u.6.</t>
  </si>
  <si>
    <t>Fercom Systems Kft., 1037 Budapest, Pomázi út 15.</t>
  </si>
  <si>
    <t>Firmus-G Kft., 7052 Kölesd, Kossuth tér 2.</t>
  </si>
  <si>
    <t>Symmetria Zrt., 1139 Budapest, Váci út 91.</t>
  </si>
  <si>
    <t>referoLUDVIG Kereskedelmi és Szolgáltató Kft., 1119 Budapest, Etele út 32/C 2. em. 14.
INNOBOND Tanácsadó és Szolgáltató Kft., 8000 Székesfehérvár, Petőfi u. 5. II. emelet 215. iroda</t>
  </si>
  <si>
    <t>27.</t>
  </si>
  <si>
    <t xml:space="preserve">EKR000654492025 </t>
  </si>
  <si>
    <t>Illegális hulladék elszállítása 2025.</t>
  </si>
  <si>
    <t>NHSZ Zounok Zrt.</t>
  </si>
  <si>
    <t>28.</t>
  </si>
  <si>
    <t>29.</t>
  </si>
  <si>
    <t>KM01GE2627</t>
  </si>
  <si>
    <t>KM01VE2627</t>
  </si>
  <si>
    <t>leszerződött mennyiség : 2 913 765 kWh + 30% opcionális = 3 787 895 (17,410 HUF/kWh)</t>
  </si>
  <si>
    <t>leszerződött mennyiség : 933 849 kWh + 30% opcionális = 1 214 009 kWh (48,520 HUF/kWh)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</si>
</sst>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yyyy/mm/dd;@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11"/>
      <name val="Verdana"/>
      <family val="2"/>
      <charset val="238"/>
    </font>
    <font>
      <sz val="12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4"/>
      <name val="Verdana"/>
      <family val="2"/>
      <charset val="238"/>
    </font>
    <font>
      <b/>
      <sz val="12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name val="Verdana"/>
      <family val="2"/>
      <charset val="238"/>
    </font>
    <font>
      <sz val="14"/>
      <color rgb="FF000000"/>
      <name val="Verdana"/>
      <family val="2"/>
      <charset val="238"/>
    </font>
    <font>
      <sz val="10"/>
      <name val="Verdana"/>
      <family val="2"/>
      <charset val="238"/>
    </font>
    <font>
      <b/>
      <u/>
      <sz val="14"/>
      <name val="Verdana"/>
      <family val="2"/>
      <charset val="238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rgb="FF33333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7" fillId="0" borderId="0" xfId="0" applyFont="1"/>
    <xf numFmtId="0" fontId="2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0" fontId="5" fillId="2" borderId="1" xfId="0" applyFont="1" applyFill="1" applyBorder="1"/>
    <xf numFmtId="0" fontId="13" fillId="0" borderId="0" xfId="0" applyFont="1"/>
    <xf numFmtId="0" fontId="8" fillId="0" borderId="0" xfId="0" applyFont="1" applyFill="1" applyBorder="1" applyAlignment="1">
      <alignment vertical="center" wrapText="1"/>
    </xf>
    <xf numFmtId="0" fontId="3" fillId="0" borderId="0" xfId="0" applyFont="1" applyFill="1"/>
    <xf numFmtId="3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/>
    <xf numFmtId="0" fontId="14" fillId="0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5" fontId="11" fillId="0" borderId="0" xfId="1" applyNumberFormat="1" applyFont="1" applyFill="1" applyBorder="1" applyAlignment="1">
      <alignment horizontal="right" vertical="center" wrapText="1"/>
    </xf>
    <xf numFmtId="3" fontId="12" fillId="0" borderId="0" xfId="1" applyNumberFormat="1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5" fontId="15" fillId="0" borderId="2" xfId="1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vertical="center"/>
    </xf>
    <xf numFmtId="3" fontId="16" fillId="3" borderId="1" xfId="1" applyNumberFormat="1" applyFont="1" applyFill="1" applyBorder="1" applyAlignment="1">
      <alignment horizontal="right" wrapText="1"/>
    </xf>
    <xf numFmtId="14" fontId="16" fillId="3" borderId="9" xfId="1" applyNumberFormat="1" applyFont="1" applyFill="1" applyBorder="1" applyAlignment="1">
      <alignment horizontal="center" vertical="center" wrapText="1"/>
    </xf>
    <xf numFmtId="14" fontId="16" fillId="3" borderId="1" xfId="1" applyNumberFormat="1" applyFont="1" applyFill="1" applyBorder="1" applyAlignment="1">
      <alignment horizontal="center" vertical="center" wrapText="1"/>
    </xf>
    <xf numFmtId="165" fontId="15" fillId="3" borderId="1" xfId="1" applyNumberFormat="1" applyFont="1" applyFill="1" applyBorder="1" applyAlignment="1">
      <alignment horizontal="center" vertical="center" wrapText="1"/>
    </xf>
    <xf numFmtId="14" fontId="16" fillId="3" borderId="6" xfId="1" applyNumberFormat="1" applyFont="1" applyFill="1" applyBorder="1" applyAlignment="1">
      <alignment horizontal="center" vertical="center" wrapText="1"/>
    </xf>
    <xf numFmtId="165" fontId="15" fillId="3" borderId="2" xfId="1" applyNumberFormat="1" applyFont="1" applyFill="1" applyBorder="1" applyAlignment="1">
      <alignment horizontal="center" vertical="center" wrapText="1"/>
    </xf>
    <xf numFmtId="14" fontId="16" fillId="4" borderId="9" xfId="1" applyNumberFormat="1" applyFont="1" applyFill="1" applyBorder="1" applyAlignment="1">
      <alignment horizontal="center" vertical="center" wrapText="1"/>
    </xf>
    <xf numFmtId="14" fontId="16" fillId="4" borderId="1" xfId="1" applyNumberFormat="1" applyFont="1" applyFill="1" applyBorder="1" applyAlignment="1">
      <alignment horizontal="center" vertical="center" wrapText="1"/>
    </xf>
    <xf numFmtId="165" fontId="15" fillId="4" borderId="1" xfId="1" applyNumberFormat="1" applyFont="1" applyFill="1" applyBorder="1" applyAlignment="1">
      <alignment horizontal="center" vertical="center" wrapText="1"/>
    </xf>
    <xf numFmtId="14" fontId="16" fillId="4" borderId="6" xfId="1" applyNumberFormat="1" applyFont="1" applyFill="1" applyBorder="1" applyAlignment="1">
      <alignment horizontal="center" vertical="center" wrapText="1"/>
    </xf>
    <xf numFmtId="165" fontId="15" fillId="4" borderId="2" xfId="1" applyNumberFormat="1" applyFont="1" applyFill="1" applyBorder="1" applyAlignment="1">
      <alignment horizontal="center" vertical="center" wrapText="1"/>
    </xf>
    <xf numFmtId="14" fontId="16" fillId="3" borderId="2" xfId="1" applyNumberFormat="1" applyFont="1" applyFill="1" applyBorder="1" applyAlignment="1">
      <alignment horizontal="center" vertical="center" wrapText="1"/>
    </xf>
    <xf numFmtId="3" fontId="16" fillId="3" borderId="2" xfId="1" applyNumberFormat="1" applyFont="1" applyFill="1" applyBorder="1" applyAlignment="1">
      <alignment horizontal="center" vertical="center" wrapText="1"/>
    </xf>
    <xf numFmtId="3" fontId="16" fillId="4" borderId="1" xfId="1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3" fontId="16" fillId="3" borderId="1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horizontal="center" vertical="center" wrapText="1"/>
    </xf>
    <xf numFmtId="0" fontId="15" fillId="3" borderId="2" xfId="1" applyNumberFormat="1" applyFont="1" applyFill="1" applyBorder="1" applyAlignment="1">
      <alignment horizontal="center" vertical="center" wrapText="1"/>
    </xf>
    <xf numFmtId="164" fontId="16" fillId="3" borderId="1" xfId="1" applyNumberFormat="1" applyFont="1" applyFill="1" applyBorder="1" applyAlignment="1">
      <alignment horizontal="center" vertical="center" wrapText="1"/>
    </xf>
    <xf numFmtId="14" fontId="16" fillId="4" borderId="1" xfId="1" applyNumberFormat="1" applyFont="1" applyFill="1" applyBorder="1" applyAlignment="1">
      <alignment wrapText="1"/>
    </xf>
    <xf numFmtId="3" fontId="16" fillId="4" borderId="1" xfId="1" applyNumberFormat="1" applyFont="1" applyFill="1" applyBorder="1" applyAlignment="1">
      <alignment wrapText="1"/>
    </xf>
    <xf numFmtId="0" fontId="15" fillId="3" borderId="2" xfId="1" applyNumberFormat="1" applyFont="1" applyFill="1" applyBorder="1" applyAlignment="1">
      <alignment horizontal="right" vertical="center" wrapText="1"/>
    </xf>
    <xf numFmtId="14" fontId="16" fillId="3" borderId="6" xfId="1" applyNumberFormat="1" applyFont="1" applyFill="1" applyBorder="1" applyAlignment="1">
      <alignment horizontal="right" vertical="center" wrapText="1"/>
    </xf>
    <xf numFmtId="165" fontId="15" fillId="3" borderId="2" xfId="1" applyNumberFormat="1" applyFont="1" applyFill="1" applyBorder="1" applyAlignment="1">
      <alignment horizontal="right" vertical="center" wrapText="1"/>
    </xf>
    <xf numFmtId="165" fontId="15" fillId="4" borderId="2" xfId="1" applyNumberFormat="1" applyFont="1" applyFill="1" applyBorder="1" applyAlignment="1">
      <alignment horizontal="right" vertical="center" wrapText="1"/>
    </xf>
    <xf numFmtId="3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3" borderId="2" xfId="1" applyNumberFormat="1" applyFont="1" applyFill="1" applyBorder="1" applyAlignment="1">
      <alignment horizontal="center" vertical="center" wrapText="1"/>
    </xf>
    <xf numFmtId="14" fontId="16" fillId="3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horizontal="center" vertical="center" wrapText="1"/>
    </xf>
    <xf numFmtId="3" fontId="16" fillId="4" borderId="2" xfId="1" applyNumberFormat="1" applyFont="1" applyFill="1" applyBorder="1" applyAlignment="1">
      <alignment wrapText="1"/>
    </xf>
    <xf numFmtId="14" fontId="16" fillId="3" borderId="1" xfId="1" applyNumberFormat="1" applyFont="1" applyFill="1" applyBorder="1" applyAlignment="1">
      <alignment wrapText="1"/>
    </xf>
    <xf numFmtId="3" fontId="16" fillId="3" borderId="2" xfId="1" applyNumberFormat="1" applyFont="1" applyFill="1" applyBorder="1" applyAlignment="1">
      <alignment wrapText="1"/>
    </xf>
    <xf numFmtId="3" fontId="16" fillId="3" borderId="1" xfId="1" applyNumberFormat="1" applyFont="1" applyFill="1" applyBorder="1" applyAlignment="1">
      <alignment wrapText="1"/>
    </xf>
    <xf numFmtId="14" fontId="16" fillId="4" borderId="2" xfId="1" applyNumberFormat="1" applyFont="1" applyFill="1" applyBorder="1" applyAlignment="1">
      <alignment wrapText="1"/>
    </xf>
    <xf numFmtId="14" fontId="16" fillId="4" borderId="1" xfId="1" applyNumberFormat="1" applyFont="1" applyFill="1" applyBorder="1" applyAlignment="1">
      <alignment horizontal="right" wrapText="1"/>
    </xf>
    <xf numFmtId="3" fontId="16" fillId="4" borderId="1" xfId="1" applyNumberFormat="1" applyFont="1" applyFill="1" applyBorder="1" applyAlignment="1">
      <alignment horizontal="right"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64" fontId="16" fillId="3" borderId="3" xfId="1" applyNumberFormat="1" applyFont="1" applyFill="1" applyBorder="1" applyAlignment="1">
      <alignment horizontal="center" vertical="center" wrapText="1"/>
    </xf>
    <xf numFmtId="0" fontId="15" fillId="3" borderId="1" xfId="1" applyNumberFormat="1" applyFont="1" applyFill="1" applyBorder="1" applyAlignment="1">
      <alignment horizontal="center" vertical="center" wrapText="1"/>
    </xf>
    <xf numFmtId="14" fontId="16" fillId="3" borderId="1" xfId="1" applyNumberFormat="1" applyFont="1" applyFill="1" applyBorder="1" applyAlignment="1">
      <alignment horizontal="right"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64" fontId="16" fillId="3" borderId="3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3" fontId="16" fillId="4" borderId="12" xfId="1" applyNumberFormat="1" applyFont="1" applyFill="1" applyBorder="1" applyAlignment="1">
      <alignment horizontal="center" vertical="center" wrapText="1"/>
    </xf>
    <xf numFmtId="3" fontId="16" fillId="4" borderId="0" xfId="1" applyNumberFormat="1" applyFont="1" applyFill="1" applyBorder="1" applyAlignment="1">
      <alignment horizontal="center" vertical="center" wrapText="1"/>
    </xf>
    <xf numFmtId="3" fontId="16" fillId="4" borderId="11" xfId="1" applyNumberFormat="1" applyFont="1" applyFill="1" applyBorder="1" applyAlignment="1">
      <alignment horizontal="center" vertical="center" wrapText="1"/>
    </xf>
    <xf numFmtId="164" fontId="16" fillId="4" borderId="10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10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4" fontId="16" fillId="0" borderId="0" xfId="1" applyNumberFormat="1" applyFont="1" applyFill="1" applyBorder="1" applyAlignment="1">
      <alignment wrapText="1"/>
    </xf>
    <xf numFmtId="3" fontId="16" fillId="0" borderId="0" xfId="1" applyNumberFormat="1" applyFont="1" applyFill="1" applyBorder="1" applyAlignment="1">
      <alignment wrapText="1"/>
    </xf>
    <xf numFmtId="3" fontId="16" fillId="4" borderId="12" xfId="1" applyNumberFormat="1" applyFont="1" applyFill="1" applyBorder="1" applyAlignment="1">
      <alignment horizontal="center" vertical="center" wrapText="1"/>
    </xf>
    <xf numFmtId="3" fontId="16" fillId="4" borderId="0" xfId="1" applyNumberFormat="1" applyFont="1" applyFill="1" applyBorder="1" applyAlignment="1">
      <alignment horizontal="center" vertical="center" wrapText="1"/>
    </xf>
    <xf numFmtId="3" fontId="16" fillId="4" borderId="11" xfId="1" applyNumberFormat="1" applyFont="1" applyFill="1" applyBorder="1" applyAlignment="1">
      <alignment horizontal="center" vertical="center" wrapText="1"/>
    </xf>
    <xf numFmtId="164" fontId="16" fillId="4" borderId="10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10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3" fontId="16" fillId="4" borderId="11" xfId="1" applyNumberFormat="1" applyFont="1" applyFill="1" applyBorder="1" applyAlignment="1">
      <alignment horizontal="center" vertical="center" wrapText="1"/>
    </xf>
    <xf numFmtId="3" fontId="16" fillId="4" borderId="0" xfId="1" applyNumberFormat="1" applyFont="1" applyFill="1" applyBorder="1" applyAlignment="1">
      <alignment horizontal="center" vertical="center" wrapText="1"/>
    </xf>
    <xf numFmtId="3" fontId="16" fillId="4" borderId="12" xfId="1" applyNumberFormat="1" applyFont="1" applyFill="1" applyBorder="1" applyAlignment="1">
      <alignment horizontal="center" vertical="center" wrapText="1"/>
    </xf>
    <xf numFmtId="164" fontId="16" fillId="4" borderId="10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10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wrapText="1"/>
    </xf>
    <xf numFmtId="0" fontId="10" fillId="3" borderId="2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14" fontId="16" fillId="4" borderId="2" xfId="1" applyNumberFormat="1" applyFont="1" applyFill="1" applyBorder="1" applyAlignment="1">
      <alignment horizontal="center" wrapText="1"/>
    </xf>
    <xf numFmtId="14" fontId="16" fillId="4" borderId="3" xfId="1" applyNumberFormat="1" applyFont="1" applyFill="1" applyBorder="1" applyAlignment="1">
      <alignment horizontal="center" wrapText="1"/>
    </xf>
    <xf numFmtId="14" fontId="16" fillId="4" borderId="2" xfId="1" applyNumberFormat="1" applyFont="1" applyFill="1" applyBorder="1" applyAlignment="1">
      <alignment wrapText="1"/>
    </xf>
    <xf numFmtId="14" fontId="16" fillId="4" borderId="10" xfId="1" applyNumberFormat="1" applyFont="1" applyFill="1" applyBorder="1" applyAlignment="1">
      <alignment wrapText="1"/>
    </xf>
    <xf numFmtId="3" fontId="16" fillId="4" borderId="4" xfId="1" applyNumberFormat="1" applyFont="1" applyFill="1" applyBorder="1" applyAlignment="1">
      <alignment horizontal="center" vertical="center" wrapText="1"/>
    </xf>
    <xf numFmtId="3" fontId="16" fillId="4" borderId="11" xfId="1" applyNumberFormat="1" applyFont="1" applyFill="1" applyBorder="1" applyAlignment="1">
      <alignment horizontal="center" vertical="center" wrapText="1"/>
    </xf>
    <xf numFmtId="3" fontId="16" fillId="4" borderId="13" xfId="1" applyNumberFormat="1" applyFont="1" applyFill="1" applyBorder="1" applyAlignment="1">
      <alignment horizontal="center" vertical="center" wrapText="1"/>
    </xf>
    <xf numFmtId="164" fontId="16" fillId="4" borderId="2" xfId="1" applyNumberFormat="1" applyFont="1" applyFill="1" applyBorder="1" applyAlignment="1">
      <alignment horizontal="center" vertical="center" wrapText="1"/>
    </xf>
    <xf numFmtId="164" fontId="16" fillId="4" borderId="10" xfId="1" applyNumberFormat="1" applyFont="1" applyFill="1" applyBorder="1" applyAlignment="1">
      <alignment horizontal="center" vertical="center" wrapText="1"/>
    </xf>
    <xf numFmtId="164" fontId="16" fillId="4" borderId="3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horizontal="center" vertical="center" wrapText="1"/>
    </xf>
    <xf numFmtId="14" fontId="16" fillId="4" borderId="10" xfId="1" applyNumberFormat="1" applyFont="1" applyFill="1" applyBorder="1" applyAlignment="1">
      <alignment horizontal="center" vertical="center" wrapText="1"/>
    </xf>
    <xf numFmtId="14" fontId="16" fillId="4" borderId="3" xfId="1" applyNumberFormat="1" applyFont="1" applyFill="1" applyBorder="1" applyAlignment="1">
      <alignment horizontal="center" vertical="center" wrapText="1"/>
    </xf>
    <xf numFmtId="0" fontId="15" fillId="4" borderId="2" xfId="1" applyNumberFormat="1" applyFont="1" applyFill="1" applyBorder="1" applyAlignment="1">
      <alignment horizontal="center" vertical="center" wrapText="1"/>
    </xf>
    <xf numFmtId="0" fontId="15" fillId="4" borderId="10" xfId="1" applyNumberFormat="1" applyFont="1" applyFill="1" applyBorder="1" applyAlignment="1">
      <alignment horizontal="center" vertical="center" wrapText="1"/>
    </xf>
    <xf numFmtId="0" fontId="15" fillId="4" borderId="3" xfId="1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3" fontId="16" fillId="4" borderId="5" xfId="1" applyNumberFormat="1" applyFont="1" applyFill="1" applyBorder="1" applyAlignment="1">
      <alignment horizontal="center" vertical="center" wrapText="1"/>
    </xf>
    <xf numFmtId="3" fontId="16" fillId="4" borderId="6" xfId="1" applyNumberFormat="1" applyFont="1" applyFill="1" applyBorder="1" applyAlignment="1">
      <alignment horizontal="center" vertical="center" wrapText="1"/>
    </xf>
    <xf numFmtId="3" fontId="16" fillId="4" borderId="0" xfId="1" applyNumberFormat="1" applyFont="1" applyFill="1" applyBorder="1" applyAlignment="1">
      <alignment horizontal="center" vertical="center" wrapText="1"/>
    </xf>
    <xf numFmtId="3" fontId="16" fillId="4" borderId="12" xfId="1" applyNumberFormat="1" applyFont="1" applyFill="1" applyBorder="1" applyAlignment="1">
      <alignment horizontal="center" vertical="center" wrapText="1"/>
    </xf>
    <xf numFmtId="3" fontId="16" fillId="4" borderId="14" xfId="1" applyNumberFormat="1" applyFont="1" applyFill="1" applyBorder="1" applyAlignment="1">
      <alignment horizontal="center" vertical="center" wrapText="1"/>
    </xf>
    <xf numFmtId="3" fontId="16" fillId="4" borderId="15" xfId="1" applyNumberFormat="1" applyFont="1" applyFill="1" applyBorder="1" applyAlignment="1">
      <alignment horizontal="center" vertical="center" wrapText="1"/>
    </xf>
    <xf numFmtId="0" fontId="15" fillId="3" borderId="2" xfId="1" applyNumberFormat="1" applyFont="1" applyFill="1" applyBorder="1" applyAlignment="1">
      <alignment horizontal="center" vertical="center" wrapText="1"/>
    </xf>
    <xf numFmtId="0" fontId="15" fillId="3" borderId="10" xfId="1" applyNumberFormat="1" applyFont="1" applyFill="1" applyBorder="1" applyAlignment="1">
      <alignment horizontal="center" vertical="center" wrapText="1"/>
    </xf>
    <xf numFmtId="3" fontId="16" fillId="3" borderId="4" xfId="1" applyNumberFormat="1" applyFont="1" applyFill="1" applyBorder="1" applyAlignment="1">
      <alignment horizontal="center" vertical="center" wrapText="1"/>
    </xf>
    <xf numFmtId="3" fontId="16" fillId="3" borderId="5" xfId="1" applyNumberFormat="1" applyFont="1" applyFill="1" applyBorder="1" applyAlignment="1">
      <alignment horizontal="center" vertical="center" wrapText="1"/>
    </xf>
    <xf numFmtId="3" fontId="16" fillId="3" borderId="6" xfId="1" applyNumberFormat="1" applyFont="1" applyFill="1" applyBorder="1" applyAlignment="1">
      <alignment horizontal="center" vertical="center" wrapText="1"/>
    </xf>
    <xf numFmtId="3" fontId="16" fillId="3" borderId="11" xfId="1" applyNumberFormat="1" applyFont="1" applyFill="1" applyBorder="1" applyAlignment="1">
      <alignment horizontal="center" vertical="center" wrapText="1"/>
    </xf>
    <xf numFmtId="3" fontId="16" fillId="3" borderId="0" xfId="1" applyNumberFormat="1" applyFont="1" applyFill="1" applyBorder="1" applyAlignment="1">
      <alignment horizontal="center" vertical="center" wrapText="1"/>
    </xf>
    <xf numFmtId="3" fontId="16" fillId="3" borderId="12" xfId="1" applyNumberFormat="1" applyFont="1" applyFill="1" applyBorder="1" applyAlignment="1">
      <alignment horizontal="center" vertical="center" wrapText="1"/>
    </xf>
    <xf numFmtId="164" fontId="16" fillId="3" borderId="2" xfId="1" applyNumberFormat="1" applyFont="1" applyFill="1" applyBorder="1" applyAlignment="1">
      <alignment horizontal="center" vertical="center" wrapText="1"/>
    </xf>
    <xf numFmtId="164" fontId="16" fillId="3" borderId="10" xfId="1" applyNumberFormat="1" applyFont="1" applyFill="1" applyBorder="1" applyAlignment="1">
      <alignment horizontal="center" vertical="center" wrapText="1"/>
    </xf>
    <xf numFmtId="14" fontId="16" fillId="3" borderId="2" xfId="1" applyNumberFormat="1" applyFont="1" applyFill="1" applyBorder="1" applyAlignment="1">
      <alignment horizontal="center" vertical="center" wrapText="1"/>
    </xf>
    <xf numFmtId="14" fontId="16" fillId="3" borderId="10" xfId="1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3" fontId="16" fillId="3" borderId="13" xfId="1" applyNumberFormat="1" applyFont="1" applyFill="1" applyBorder="1" applyAlignment="1">
      <alignment horizontal="center" vertical="center" wrapText="1"/>
    </xf>
    <xf numFmtId="3" fontId="16" fillId="3" borderId="14" xfId="1" applyNumberFormat="1" applyFont="1" applyFill="1" applyBorder="1" applyAlignment="1">
      <alignment horizontal="center" vertical="center" wrapText="1"/>
    </xf>
    <xf numFmtId="3" fontId="16" fillId="3" borderId="15" xfId="1" applyNumberFormat="1" applyFont="1" applyFill="1" applyBorder="1" applyAlignment="1">
      <alignment horizontal="center" vertical="center" wrapText="1"/>
    </xf>
    <xf numFmtId="164" fontId="16" fillId="3" borderId="3" xfId="1" applyNumberFormat="1" applyFont="1" applyFill="1" applyBorder="1" applyAlignment="1">
      <alignment horizontal="center" vertical="center" wrapText="1"/>
    </xf>
    <xf numFmtId="14" fontId="16" fillId="3" borderId="3" xfId="1" applyNumberFormat="1" applyFont="1" applyFill="1" applyBorder="1" applyAlignment="1">
      <alignment horizontal="center" vertical="center" wrapText="1"/>
    </xf>
    <xf numFmtId="14" fontId="16" fillId="4" borderId="2" xfId="1" applyNumberFormat="1" applyFont="1" applyFill="1" applyBorder="1" applyAlignment="1">
      <alignment horizontal="right" vertical="center" wrapText="1"/>
    </xf>
    <xf numFmtId="14" fontId="16" fillId="4" borderId="3" xfId="1" applyNumberFormat="1" applyFont="1" applyFill="1" applyBorder="1" applyAlignment="1">
      <alignment horizontal="right" vertical="center" wrapText="1"/>
    </xf>
    <xf numFmtId="14" fontId="16" fillId="4" borderId="2" xfId="1" applyNumberFormat="1" applyFont="1" applyFill="1" applyBorder="1" applyAlignment="1">
      <alignment horizontal="right" wrapText="1"/>
    </xf>
    <xf numFmtId="14" fontId="16" fillId="4" borderId="3" xfId="1" applyNumberFormat="1" applyFont="1" applyFill="1" applyBorder="1" applyAlignment="1">
      <alignment horizontal="right" wrapText="1"/>
    </xf>
    <xf numFmtId="3" fontId="16" fillId="4" borderId="2" xfId="1" applyNumberFormat="1" applyFont="1" applyFill="1" applyBorder="1" applyAlignment="1">
      <alignment horizontal="center" vertical="center" wrapText="1"/>
    </xf>
    <xf numFmtId="3" fontId="16" fillId="4" borderId="10" xfId="1" applyNumberFormat="1" applyFont="1" applyFill="1" applyBorder="1" applyAlignment="1">
      <alignment horizontal="center" vertical="center" wrapText="1"/>
    </xf>
    <xf numFmtId="3" fontId="16" fillId="4" borderId="3" xfId="1" applyNumberFormat="1" applyFont="1" applyFill="1" applyBorder="1" applyAlignment="1">
      <alignment horizontal="center" vertical="center" wrapText="1"/>
    </xf>
    <xf numFmtId="3" fontId="16" fillId="3" borderId="2" xfId="1" applyNumberFormat="1" applyFont="1" applyFill="1" applyBorder="1" applyAlignment="1">
      <alignment horizontal="center" vertical="center" wrapText="1"/>
    </xf>
    <xf numFmtId="3" fontId="16" fillId="3" borderId="10" xfId="1" applyNumberFormat="1" applyFont="1" applyFill="1" applyBorder="1" applyAlignment="1">
      <alignment horizontal="center" vertical="center" wrapText="1"/>
    </xf>
    <xf numFmtId="3" fontId="16" fillId="3" borderId="3" xfId="1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3" fontId="16" fillId="4" borderId="2" xfId="1" applyNumberFormat="1" applyFont="1" applyFill="1" applyBorder="1" applyAlignment="1">
      <alignment horizontal="right" vertical="center" wrapText="1"/>
    </xf>
    <xf numFmtId="3" fontId="16" fillId="4" borderId="10" xfId="1" applyNumberFormat="1" applyFont="1" applyFill="1" applyBorder="1" applyAlignment="1">
      <alignment horizontal="right" vertical="center" wrapText="1"/>
    </xf>
    <xf numFmtId="3" fontId="16" fillId="4" borderId="3" xfId="1" applyNumberFormat="1" applyFont="1" applyFill="1" applyBorder="1" applyAlignment="1">
      <alignment horizontal="right" vertical="center" wrapText="1"/>
    </xf>
    <xf numFmtId="3" fontId="16" fillId="3" borderId="2" xfId="1" applyNumberFormat="1" applyFont="1" applyFill="1" applyBorder="1" applyAlignment="1">
      <alignment horizontal="right" vertical="center" wrapText="1"/>
    </xf>
    <xf numFmtId="3" fontId="16" fillId="3" borderId="10" xfId="1" applyNumberFormat="1" applyFont="1" applyFill="1" applyBorder="1" applyAlignment="1">
      <alignment horizontal="right" vertical="center" wrapText="1"/>
    </xf>
    <xf numFmtId="3" fontId="16" fillId="3" borderId="3" xfId="1" applyNumberFormat="1" applyFont="1" applyFill="1" applyBorder="1" applyAlignment="1">
      <alignment horizontal="right" vertical="center" wrapText="1"/>
    </xf>
    <xf numFmtId="14" fontId="16" fillId="4" borderId="3" xfId="1" applyNumberFormat="1" applyFont="1" applyFill="1" applyBorder="1" applyAlignment="1">
      <alignment wrapText="1"/>
    </xf>
    <xf numFmtId="0" fontId="15" fillId="3" borderId="3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</cellXfs>
  <cellStyles count="2">
    <cellStyle name="Magyarázó szöveg" xfId="1" builtinId="5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zervezes\Havi%20l&#233;tsz&#225;mjelent&#233;s_2015\K&#246;rnyezetv&#233;delmi%20&#233;s%20Term&#233;szetv&#233;delmi%20F&#337;o\SEG&#201;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EGYELNI"/>
      <sheetName val="BEOSZTOTTAK KTF és funkcionális"/>
      <sheetName val="vezetők"/>
      <sheetName val="0401 nem vezetők"/>
      <sheetName val="PÉP"/>
      <sheetName val="közfogl KTF"/>
      <sheetName val="közfoglalk KH"/>
      <sheetName val="segéd"/>
      <sheetName val="előresorolá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Y722"/>
  <sheetViews>
    <sheetView tabSelected="1" zoomScale="60" zoomScaleNormal="60" workbookViewId="0">
      <pane xSplit="1" ySplit="6" topLeftCell="B568" activePane="bottomRight" state="frozen"/>
      <selection pane="topRight" activeCell="B1" sqref="B1"/>
      <selection pane="bottomLeft" activeCell="A7" sqref="A7"/>
      <selection pane="bottomRight" activeCell="J571" sqref="J571"/>
    </sheetView>
  </sheetViews>
  <sheetFormatPr defaultColWidth="9.140625" defaultRowHeight="14.25" x14ac:dyDescent="0.2"/>
  <cols>
    <col min="1" max="1" width="11.7109375" style="2" customWidth="1"/>
    <col min="2" max="2" width="26.5703125" style="2" customWidth="1"/>
    <col min="3" max="3" width="23.28515625" style="2" customWidth="1"/>
    <col min="4" max="4" width="65.5703125" style="2" customWidth="1"/>
    <col min="5" max="5" width="32.85546875" style="2" customWidth="1"/>
    <col min="6" max="6" width="27.42578125" style="2" customWidth="1"/>
    <col min="7" max="8" width="24.5703125" style="2" customWidth="1"/>
    <col min="9" max="12" width="24.140625" style="2" customWidth="1"/>
    <col min="13" max="14" width="23.28515625" style="2" customWidth="1"/>
    <col min="15" max="15" width="18.42578125" style="2" customWidth="1"/>
    <col min="16" max="16" width="26.7109375" style="2" customWidth="1"/>
    <col min="17" max="17" width="18.5703125" style="2" customWidth="1"/>
    <col min="18" max="18" width="38.28515625" style="2" customWidth="1"/>
    <col min="19" max="19" width="35.140625" style="2" customWidth="1"/>
    <col min="20" max="20" width="23.28515625" style="2" customWidth="1"/>
    <col min="21" max="21" width="24.28515625" style="2" customWidth="1"/>
    <col min="22" max="22" width="20.5703125" style="2" customWidth="1"/>
    <col min="23" max="23" width="23.42578125" style="2" customWidth="1"/>
    <col min="24" max="24" width="20.140625" style="3" customWidth="1"/>
    <col min="25" max="25" width="32.5703125" style="2" customWidth="1"/>
    <col min="26" max="16384" width="9.140625" style="2"/>
  </cols>
  <sheetData>
    <row r="1" spans="1:25" ht="15" x14ac:dyDescent="0.2">
      <c r="B1" s="1" t="s">
        <v>0</v>
      </c>
      <c r="D1" s="16" t="s">
        <v>13</v>
      </c>
      <c r="E1" s="16"/>
    </row>
    <row r="2" spans="1:25" ht="26.25" customHeight="1" x14ac:dyDescent="0.2">
      <c r="B2" s="5"/>
      <c r="C2" s="5"/>
      <c r="D2" s="6"/>
      <c r="E2" s="6"/>
    </row>
    <row r="3" spans="1:25" ht="25.5" customHeight="1" x14ac:dyDescent="0.2">
      <c r="B3" s="197" t="s">
        <v>20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20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2.5" customHeight="1" x14ac:dyDescent="0.2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5" s="9" customFormat="1" ht="88.5" customHeight="1" x14ac:dyDescent="0.2">
      <c r="A5" s="187" t="s">
        <v>38</v>
      </c>
      <c r="B5" s="200" t="s">
        <v>14</v>
      </c>
      <c r="C5" s="198" t="s">
        <v>22</v>
      </c>
      <c r="D5" s="202" t="s">
        <v>15</v>
      </c>
      <c r="E5" s="198" t="s">
        <v>21</v>
      </c>
      <c r="F5" s="207" t="s">
        <v>16</v>
      </c>
      <c r="G5" s="208"/>
      <c r="H5" s="209"/>
      <c r="I5" s="204" t="s">
        <v>12</v>
      </c>
      <c r="J5" s="205"/>
      <c r="K5" s="204" t="s">
        <v>29</v>
      </c>
      <c r="L5" s="206"/>
      <c r="M5" s="205"/>
      <c r="N5" s="27"/>
    </row>
    <row r="6" spans="1:25" s="9" customFormat="1" ht="49.5" customHeight="1" x14ac:dyDescent="0.2">
      <c r="A6" s="187"/>
      <c r="B6" s="201"/>
      <c r="C6" s="199"/>
      <c r="D6" s="203"/>
      <c r="E6" s="199"/>
      <c r="F6" s="18" t="s">
        <v>17</v>
      </c>
      <c r="G6" s="18" t="s">
        <v>18</v>
      </c>
      <c r="H6" s="18" t="s">
        <v>19</v>
      </c>
      <c r="I6" s="21" t="s">
        <v>10</v>
      </c>
      <c r="J6" s="21" t="s">
        <v>11</v>
      </c>
      <c r="K6" s="24" t="s">
        <v>24</v>
      </c>
      <c r="L6" s="21" t="s">
        <v>23</v>
      </c>
      <c r="M6" s="21" t="s">
        <v>25</v>
      </c>
      <c r="N6" s="27"/>
    </row>
    <row r="7" spans="1:25" s="9" customFormat="1" ht="31.5" customHeight="1" x14ac:dyDescent="0.2">
      <c r="A7" s="187"/>
      <c r="B7" s="10" t="s">
        <v>1</v>
      </c>
      <c r="C7" s="8" t="s">
        <v>2</v>
      </c>
      <c r="D7" s="10" t="s">
        <v>3</v>
      </c>
      <c r="E7" s="18" t="s">
        <v>4</v>
      </c>
      <c r="F7" s="10" t="s">
        <v>5</v>
      </c>
      <c r="G7" s="18" t="s">
        <v>6</v>
      </c>
      <c r="H7" s="18" t="s">
        <v>7</v>
      </c>
      <c r="I7" s="18" t="s">
        <v>8</v>
      </c>
      <c r="J7" s="21" t="s">
        <v>9</v>
      </c>
      <c r="K7" s="25" t="s">
        <v>26</v>
      </c>
      <c r="L7" s="18" t="s">
        <v>27</v>
      </c>
      <c r="M7" s="21" t="s">
        <v>28</v>
      </c>
      <c r="N7" s="27"/>
    </row>
    <row r="8" spans="1:25" s="4" customFormat="1" ht="60.75" customHeight="1" x14ac:dyDescent="0.25">
      <c r="A8" s="139">
        <v>1</v>
      </c>
      <c r="B8" s="188" t="s">
        <v>32</v>
      </c>
      <c r="C8" s="133">
        <v>42055</v>
      </c>
      <c r="D8" s="191" t="s">
        <v>33</v>
      </c>
      <c r="E8" s="130" t="s">
        <v>96</v>
      </c>
      <c r="F8" s="179">
        <v>116180800</v>
      </c>
      <c r="G8" s="179">
        <v>31368816</v>
      </c>
      <c r="H8" s="179">
        <f>F8+G8</f>
        <v>147549616</v>
      </c>
      <c r="I8" s="48">
        <v>42174</v>
      </c>
      <c r="J8" s="49">
        <v>36887404</v>
      </c>
      <c r="K8" s="35"/>
      <c r="L8" s="36" t="s">
        <v>34</v>
      </c>
      <c r="M8" s="37"/>
      <c r="N8" s="22"/>
    </row>
    <row r="9" spans="1:25" s="4" customFormat="1" ht="60.75" customHeight="1" x14ac:dyDescent="0.25">
      <c r="A9" s="140"/>
      <c r="B9" s="189"/>
      <c r="C9" s="134"/>
      <c r="D9" s="192"/>
      <c r="E9" s="131"/>
      <c r="F9" s="180"/>
      <c r="G9" s="180"/>
      <c r="H9" s="180"/>
      <c r="I9" s="48">
        <v>42215</v>
      </c>
      <c r="J9" s="59">
        <v>36887404</v>
      </c>
      <c r="K9" s="38"/>
      <c r="L9" s="36" t="s">
        <v>34</v>
      </c>
      <c r="M9" s="39"/>
      <c r="N9" s="22"/>
    </row>
    <row r="10" spans="1:25" s="4" customFormat="1" ht="60.75" customHeight="1" x14ac:dyDescent="0.25">
      <c r="A10" s="140"/>
      <c r="B10" s="189"/>
      <c r="C10" s="134"/>
      <c r="D10" s="192"/>
      <c r="E10" s="131"/>
      <c r="F10" s="180"/>
      <c r="G10" s="180"/>
      <c r="H10" s="180"/>
      <c r="I10" s="48">
        <v>42215</v>
      </c>
      <c r="J10" s="59">
        <v>36887404</v>
      </c>
      <c r="K10" s="38"/>
      <c r="L10" s="36" t="s">
        <v>34</v>
      </c>
      <c r="M10" s="39"/>
      <c r="N10" s="22"/>
    </row>
    <row r="11" spans="1:25" s="4" customFormat="1" ht="60.75" customHeight="1" x14ac:dyDescent="0.25">
      <c r="A11" s="141"/>
      <c r="B11" s="190"/>
      <c r="C11" s="135"/>
      <c r="D11" s="193"/>
      <c r="E11" s="132"/>
      <c r="F11" s="181"/>
      <c r="G11" s="181"/>
      <c r="H11" s="181"/>
      <c r="I11" s="48">
        <v>42277</v>
      </c>
      <c r="J11" s="59">
        <v>36887404</v>
      </c>
      <c r="K11" s="38"/>
      <c r="L11" s="36" t="s">
        <v>34</v>
      </c>
      <c r="M11" s="39"/>
      <c r="N11" s="22"/>
    </row>
    <row r="12" spans="1:25" s="4" customFormat="1" ht="80.25" customHeight="1" x14ac:dyDescent="0.25">
      <c r="A12" s="121">
        <v>2</v>
      </c>
      <c r="B12" s="194" t="s">
        <v>30</v>
      </c>
      <c r="C12" s="158">
        <v>42172</v>
      </c>
      <c r="D12" s="176" t="s">
        <v>31</v>
      </c>
      <c r="E12" s="156" t="s">
        <v>96</v>
      </c>
      <c r="F12" s="182">
        <v>142990000</v>
      </c>
      <c r="G12" s="182">
        <v>38607300</v>
      </c>
      <c r="H12" s="182">
        <f t="shared" ref="H12:H64" si="0">F12+G12</f>
        <v>181597300</v>
      </c>
      <c r="I12" s="60">
        <v>42307</v>
      </c>
      <c r="J12" s="61">
        <v>45399325</v>
      </c>
      <c r="K12" s="33"/>
      <c r="L12" s="40" t="s">
        <v>34</v>
      </c>
      <c r="M12" s="41"/>
      <c r="N12" s="23"/>
    </row>
    <row r="13" spans="1:25" s="4" customFormat="1" ht="67.5" customHeight="1" x14ac:dyDescent="0.25">
      <c r="A13" s="122"/>
      <c r="B13" s="195"/>
      <c r="C13" s="159"/>
      <c r="D13" s="177"/>
      <c r="E13" s="157"/>
      <c r="F13" s="183"/>
      <c r="G13" s="183"/>
      <c r="H13" s="183"/>
      <c r="I13" s="60">
        <v>42307</v>
      </c>
      <c r="J13" s="61">
        <v>45399325</v>
      </c>
      <c r="K13" s="33"/>
      <c r="L13" s="40" t="s">
        <v>34</v>
      </c>
      <c r="M13" s="41"/>
      <c r="N13" s="23"/>
    </row>
    <row r="14" spans="1:25" s="4" customFormat="1" ht="68.25" customHeight="1" x14ac:dyDescent="0.25">
      <c r="A14" s="122"/>
      <c r="B14" s="195"/>
      <c r="C14" s="159"/>
      <c r="D14" s="177"/>
      <c r="E14" s="157"/>
      <c r="F14" s="183"/>
      <c r="G14" s="183"/>
      <c r="H14" s="183"/>
      <c r="I14" s="60">
        <v>42312</v>
      </c>
      <c r="J14" s="61">
        <v>45399325</v>
      </c>
      <c r="K14" s="33"/>
      <c r="L14" s="40" t="s">
        <v>34</v>
      </c>
      <c r="M14" s="41"/>
      <c r="N14" s="23"/>
    </row>
    <row r="15" spans="1:25" s="4" customFormat="1" ht="69.75" customHeight="1" x14ac:dyDescent="0.25">
      <c r="A15" s="160"/>
      <c r="B15" s="196"/>
      <c r="C15" s="165"/>
      <c r="D15" s="178"/>
      <c r="E15" s="164"/>
      <c r="F15" s="184"/>
      <c r="G15" s="184"/>
      <c r="H15" s="184"/>
      <c r="I15" s="60">
        <v>42312</v>
      </c>
      <c r="J15" s="61">
        <v>45399325</v>
      </c>
      <c r="K15" s="33"/>
      <c r="L15" s="40" t="s">
        <v>34</v>
      </c>
      <c r="M15" s="41"/>
      <c r="N15" s="23"/>
    </row>
    <row r="16" spans="1:25" s="4" customFormat="1" ht="75.75" customHeight="1" x14ac:dyDescent="0.25">
      <c r="A16" s="139">
        <v>3</v>
      </c>
      <c r="B16" s="191" t="s">
        <v>35</v>
      </c>
      <c r="C16" s="133">
        <v>42794</v>
      </c>
      <c r="D16" s="191" t="s">
        <v>36</v>
      </c>
      <c r="E16" s="191" t="s">
        <v>97</v>
      </c>
      <c r="F16" s="179">
        <v>822242256</v>
      </c>
      <c r="G16" s="179">
        <v>222005410</v>
      </c>
      <c r="H16" s="179">
        <v>1044247666</v>
      </c>
      <c r="I16" s="48">
        <v>42808</v>
      </c>
      <c r="J16" s="49">
        <v>150312366</v>
      </c>
      <c r="K16" s="35"/>
      <c r="L16" s="36" t="s">
        <v>34</v>
      </c>
      <c r="M16" s="42"/>
      <c r="N16" s="23"/>
    </row>
    <row r="17" spans="1:14" s="4" customFormat="1" ht="75.75" customHeight="1" x14ac:dyDescent="0.25">
      <c r="A17" s="140"/>
      <c r="B17" s="192"/>
      <c r="C17" s="134"/>
      <c r="D17" s="192"/>
      <c r="E17" s="192"/>
      <c r="F17" s="180"/>
      <c r="G17" s="180"/>
      <c r="H17" s="180"/>
      <c r="I17" s="48">
        <v>42844</v>
      </c>
      <c r="J17" s="49">
        <v>40584339</v>
      </c>
      <c r="K17" s="35"/>
      <c r="L17" s="36" t="s">
        <v>34</v>
      </c>
      <c r="M17" s="42"/>
      <c r="N17" s="23"/>
    </row>
    <row r="18" spans="1:14" s="4" customFormat="1" ht="75.75" customHeight="1" x14ac:dyDescent="0.25">
      <c r="A18" s="140"/>
      <c r="B18" s="192"/>
      <c r="C18" s="134"/>
      <c r="D18" s="192"/>
      <c r="E18" s="192"/>
      <c r="F18" s="180"/>
      <c r="G18" s="180"/>
      <c r="H18" s="180"/>
      <c r="I18" s="48">
        <v>42978</v>
      </c>
      <c r="J18" s="49">
        <v>37578091</v>
      </c>
      <c r="K18" s="35"/>
      <c r="L18" s="36" t="s">
        <v>34</v>
      </c>
      <c r="M18" s="42"/>
      <c r="N18" s="23"/>
    </row>
    <row r="19" spans="1:14" s="4" customFormat="1" ht="75.75" customHeight="1" x14ac:dyDescent="0.25">
      <c r="A19" s="140"/>
      <c r="B19" s="192"/>
      <c r="C19" s="134"/>
      <c r="D19" s="192"/>
      <c r="E19" s="192"/>
      <c r="F19" s="180"/>
      <c r="G19" s="180"/>
      <c r="H19" s="180"/>
      <c r="I19" s="48">
        <v>42997</v>
      </c>
      <c r="J19" s="49">
        <v>10146085</v>
      </c>
      <c r="K19" s="35"/>
      <c r="L19" s="36" t="s">
        <v>34</v>
      </c>
      <c r="M19" s="42"/>
      <c r="N19" s="23"/>
    </row>
    <row r="20" spans="1:14" s="4" customFormat="1" ht="75.75" customHeight="1" x14ac:dyDescent="0.25">
      <c r="A20" s="140"/>
      <c r="B20" s="192"/>
      <c r="C20" s="134"/>
      <c r="D20" s="192"/>
      <c r="E20" s="192"/>
      <c r="F20" s="180"/>
      <c r="G20" s="180"/>
      <c r="H20" s="180"/>
      <c r="I20" s="48">
        <v>43008</v>
      </c>
      <c r="J20" s="49">
        <v>37578091</v>
      </c>
      <c r="K20" s="35"/>
      <c r="L20" s="36" t="s">
        <v>34</v>
      </c>
      <c r="M20" s="42"/>
      <c r="N20" s="23"/>
    </row>
    <row r="21" spans="1:14" s="4" customFormat="1" ht="75.75" customHeight="1" x14ac:dyDescent="0.25">
      <c r="A21" s="140"/>
      <c r="B21" s="192"/>
      <c r="C21" s="134"/>
      <c r="D21" s="192"/>
      <c r="E21" s="192"/>
      <c r="F21" s="180"/>
      <c r="G21" s="180"/>
      <c r="H21" s="180"/>
      <c r="I21" s="48">
        <v>42997</v>
      </c>
      <c r="J21" s="49">
        <v>10146085</v>
      </c>
      <c r="K21" s="35"/>
      <c r="L21" s="36" t="s">
        <v>34</v>
      </c>
      <c r="M21" s="42"/>
      <c r="N21" s="23"/>
    </row>
    <row r="22" spans="1:14" s="4" customFormat="1" ht="75.75" customHeight="1" x14ac:dyDescent="0.25">
      <c r="A22" s="140"/>
      <c r="B22" s="192"/>
      <c r="C22" s="134"/>
      <c r="D22" s="192"/>
      <c r="E22" s="192"/>
      <c r="F22" s="180"/>
      <c r="G22" s="180"/>
      <c r="H22" s="180"/>
      <c r="I22" s="48">
        <v>43008</v>
      </c>
      <c r="J22" s="49">
        <v>37578092</v>
      </c>
      <c r="K22" s="35"/>
      <c r="L22" s="36" t="s">
        <v>34</v>
      </c>
      <c r="M22" s="42"/>
      <c r="N22" s="23"/>
    </row>
    <row r="23" spans="1:14" s="4" customFormat="1" ht="75.75" customHeight="1" x14ac:dyDescent="0.25">
      <c r="A23" s="140"/>
      <c r="B23" s="192"/>
      <c r="C23" s="134"/>
      <c r="D23" s="192"/>
      <c r="E23" s="192"/>
      <c r="F23" s="180"/>
      <c r="G23" s="180"/>
      <c r="H23" s="180"/>
      <c r="I23" s="48">
        <v>43027</v>
      </c>
      <c r="J23" s="49">
        <v>10146084</v>
      </c>
      <c r="K23" s="35"/>
      <c r="L23" s="36" t="s">
        <v>34</v>
      </c>
      <c r="M23" s="42"/>
      <c r="N23" s="23"/>
    </row>
    <row r="24" spans="1:14" s="4" customFormat="1" ht="75.75" customHeight="1" x14ac:dyDescent="0.25">
      <c r="A24" s="140"/>
      <c r="B24" s="192"/>
      <c r="C24" s="134"/>
      <c r="D24" s="192"/>
      <c r="E24" s="192"/>
      <c r="F24" s="180"/>
      <c r="G24" s="180"/>
      <c r="H24" s="180"/>
      <c r="I24" s="48">
        <v>43165</v>
      </c>
      <c r="J24" s="49">
        <v>37578091</v>
      </c>
      <c r="K24" s="35"/>
      <c r="L24" s="36" t="s">
        <v>34</v>
      </c>
      <c r="M24" s="42"/>
      <c r="N24" s="23"/>
    </row>
    <row r="25" spans="1:14" s="4" customFormat="1" ht="75.75" customHeight="1" x14ac:dyDescent="0.25">
      <c r="A25" s="140"/>
      <c r="B25" s="192"/>
      <c r="C25" s="134"/>
      <c r="D25" s="192"/>
      <c r="E25" s="192"/>
      <c r="F25" s="180"/>
      <c r="G25" s="180"/>
      <c r="H25" s="180"/>
      <c r="I25" s="48">
        <v>43150</v>
      </c>
      <c r="J25" s="49">
        <v>10146085</v>
      </c>
      <c r="K25" s="35"/>
      <c r="L25" s="36" t="s">
        <v>34</v>
      </c>
      <c r="M25" s="42"/>
      <c r="N25" s="23"/>
    </row>
    <row r="26" spans="1:14" s="4" customFormat="1" ht="75.75" customHeight="1" x14ac:dyDescent="0.25">
      <c r="A26" s="140"/>
      <c r="B26" s="192"/>
      <c r="C26" s="134"/>
      <c r="D26" s="192"/>
      <c r="E26" s="192"/>
      <c r="F26" s="180"/>
      <c r="G26" s="180"/>
      <c r="H26" s="180"/>
      <c r="I26" s="48">
        <v>42796</v>
      </c>
      <c r="J26" s="49">
        <v>36941122</v>
      </c>
      <c r="K26" s="36" t="s">
        <v>34</v>
      </c>
      <c r="L26" s="36"/>
      <c r="M26" s="42"/>
      <c r="N26" s="23"/>
    </row>
    <row r="27" spans="1:14" s="4" customFormat="1" ht="75.75" customHeight="1" x14ac:dyDescent="0.25">
      <c r="A27" s="140"/>
      <c r="B27" s="192"/>
      <c r="C27" s="134"/>
      <c r="D27" s="192"/>
      <c r="E27" s="192"/>
      <c r="F27" s="180"/>
      <c r="G27" s="180"/>
      <c r="H27" s="180"/>
      <c r="I27" s="48">
        <v>42844</v>
      </c>
      <c r="J27" s="49">
        <v>9974103</v>
      </c>
      <c r="K27" s="36" t="s">
        <v>34</v>
      </c>
      <c r="L27" s="36"/>
      <c r="M27" s="42"/>
      <c r="N27" s="23"/>
    </row>
    <row r="28" spans="1:14" s="4" customFormat="1" ht="75.75" customHeight="1" x14ac:dyDescent="0.25">
      <c r="A28" s="140"/>
      <c r="B28" s="192"/>
      <c r="C28" s="134"/>
      <c r="D28" s="192"/>
      <c r="E28" s="192"/>
      <c r="F28" s="180"/>
      <c r="G28" s="180"/>
      <c r="H28" s="180"/>
      <c r="I28" s="48">
        <v>42837</v>
      </c>
      <c r="J28" s="49">
        <v>73882245</v>
      </c>
      <c r="K28" s="36" t="s">
        <v>34</v>
      </c>
      <c r="L28" s="36"/>
      <c r="M28" s="42"/>
      <c r="N28" s="23"/>
    </row>
    <row r="29" spans="1:14" s="4" customFormat="1" ht="75.75" customHeight="1" x14ac:dyDescent="0.25">
      <c r="A29" s="140"/>
      <c r="B29" s="192"/>
      <c r="C29" s="134"/>
      <c r="D29" s="192"/>
      <c r="E29" s="192"/>
      <c r="F29" s="180"/>
      <c r="G29" s="180"/>
      <c r="H29" s="180"/>
      <c r="I29" s="48">
        <v>42870</v>
      </c>
      <c r="J29" s="49">
        <v>19948206</v>
      </c>
      <c r="K29" s="36" t="s">
        <v>34</v>
      </c>
      <c r="L29" s="36"/>
      <c r="M29" s="42"/>
      <c r="N29" s="23"/>
    </row>
    <row r="30" spans="1:14" s="4" customFormat="1" ht="75.75" customHeight="1" x14ac:dyDescent="0.25">
      <c r="A30" s="140"/>
      <c r="B30" s="192"/>
      <c r="C30" s="134"/>
      <c r="D30" s="192"/>
      <c r="E30" s="192"/>
      <c r="F30" s="180"/>
      <c r="G30" s="180"/>
      <c r="H30" s="180"/>
      <c r="I30" s="48">
        <v>42880</v>
      </c>
      <c r="J30" s="49">
        <v>51607815</v>
      </c>
      <c r="K30" s="36" t="s">
        <v>34</v>
      </c>
      <c r="L30" s="36"/>
      <c r="M30" s="42"/>
      <c r="N30" s="23"/>
    </row>
    <row r="31" spans="1:14" s="4" customFormat="1" ht="75.75" customHeight="1" x14ac:dyDescent="0.25">
      <c r="A31" s="140"/>
      <c r="B31" s="192"/>
      <c r="C31" s="134"/>
      <c r="D31" s="192"/>
      <c r="E31" s="192"/>
      <c r="F31" s="180"/>
      <c r="G31" s="180"/>
      <c r="H31" s="180"/>
      <c r="I31" s="48">
        <v>42905</v>
      </c>
      <c r="J31" s="49">
        <v>13934110</v>
      </c>
      <c r="K31" s="36" t="s">
        <v>34</v>
      </c>
      <c r="L31" s="36"/>
      <c r="M31" s="42"/>
      <c r="N31" s="23"/>
    </row>
    <row r="32" spans="1:14" s="4" customFormat="1" ht="75.75" customHeight="1" x14ac:dyDescent="0.25">
      <c r="A32" s="140"/>
      <c r="B32" s="192"/>
      <c r="C32" s="134"/>
      <c r="D32" s="192"/>
      <c r="E32" s="192"/>
      <c r="F32" s="180"/>
      <c r="G32" s="180"/>
      <c r="H32" s="180"/>
      <c r="I32" s="48">
        <v>42907</v>
      </c>
      <c r="J32" s="49">
        <v>48092893</v>
      </c>
      <c r="K32" s="36" t="s">
        <v>34</v>
      </c>
      <c r="L32" s="36"/>
      <c r="M32" s="42"/>
      <c r="N32" s="23"/>
    </row>
    <row r="33" spans="1:14" s="4" customFormat="1" ht="75.75" customHeight="1" x14ac:dyDescent="0.25">
      <c r="A33" s="140"/>
      <c r="B33" s="192"/>
      <c r="C33" s="134"/>
      <c r="D33" s="192"/>
      <c r="E33" s="192"/>
      <c r="F33" s="180"/>
      <c r="G33" s="180"/>
      <c r="H33" s="180"/>
      <c r="I33" s="48">
        <v>42914</v>
      </c>
      <c r="J33" s="49">
        <v>12985081</v>
      </c>
      <c r="K33" s="36" t="s">
        <v>34</v>
      </c>
      <c r="L33" s="36"/>
      <c r="M33" s="42"/>
      <c r="N33" s="23"/>
    </row>
    <row r="34" spans="1:14" s="4" customFormat="1" ht="75.75" customHeight="1" x14ac:dyDescent="0.25">
      <c r="A34" s="140"/>
      <c r="B34" s="192"/>
      <c r="C34" s="134"/>
      <c r="D34" s="192"/>
      <c r="E34" s="192"/>
      <c r="F34" s="180"/>
      <c r="G34" s="180"/>
      <c r="H34" s="180"/>
      <c r="I34" s="48">
        <v>42942</v>
      </c>
      <c r="J34" s="49">
        <v>39010085</v>
      </c>
      <c r="K34" s="36" t="s">
        <v>34</v>
      </c>
      <c r="L34" s="36"/>
      <c r="M34" s="42"/>
      <c r="N34" s="23"/>
    </row>
    <row r="35" spans="1:14" s="4" customFormat="1" ht="75.75" customHeight="1" x14ac:dyDescent="0.25">
      <c r="A35" s="140"/>
      <c r="B35" s="192"/>
      <c r="C35" s="134"/>
      <c r="D35" s="192"/>
      <c r="E35" s="192"/>
      <c r="F35" s="180"/>
      <c r="G35" s="180"/>
      <c r="H35" s="180"/>
      <c r="I35" s="48">
        <v>42964</v>
      </c>
      <c r="J35" s="49">
        <v>10532723</v>
      </c>
      <c r="K35" s="36" t="s">
        <v>34</v>
      </c>
      <c r="L35" s="36"/>
      <c r="M35" s="42"/>
      <c r="N35" s="23"/>
    </row>
    <row r="36" spans="1:14" s="4" customFormat="1" ht="75.75" customHeight="1" x14ac:dyDescent="0.25">
      <c r="A36" s="140"/>
      <c r="B36" s="192"/>
      <c r="C36" s="134"/>
      <c r="D36" s="192"/>
      <c r="E36" s="192"/>
      <c r="F36" s="180"/>
      <c r="G36" s="180"/>
      <c r="H36" s="180"/>
      <c r="I36" s="48">
        <v>42977</v>
      </c>
      <c r="J36" s="49">
        <v>58358569</v>
      </c>
      <c r="K36" s="36" t="s">
        <v>34</v>
      </c>
      <c r="L36" s="36"/>
      <c r="M36" s="42"/>
      <c r="N36" s="23"/>
    </row>
    <row r="37" spans="1:14" s="4" customFormat="1" ht="75.75" customHeight="1" x14ac:dyDescent="0.25">
      <c r="A37" s="140"/>
      <c r="B37" s="192"/>
      <c r="C37" s="134"/>
      <c r="D37" s="192"/>
      <c r="E37" s="192"/>
      <c r="F37" s="180"/>
      <c r="G37" s="180"/>
      <c r="H37" s="180"/>
      <c r="I37" s="48">
        <v>42997</v>
      </c>
      <c r="J37" s="49">
        <v>15756814</v>
      </c>
      <c r="K37" s="36" t="s">
        <v>34</v>
      </c>
      <c r="L37" s="36"/>
      <c r="M37" s="42"/>
      <c r="N37" s="23"/>
    </row>
    <row r="38" spans="1:14" s="4" customFormat="1" ht="75.75" customHeight="1" x14ac:dyDescent="0.25">
      <c r="A38" s="140"/>
      <c r="B38" s="192"/>
      <c r="C38" s="134"/>
      <c r="D38" s="192"/>
      <c r="E38" s="192"/>
      <c r="F38" s="180"/>
      <c r="G38" s="180"/>
      <c r="H38" s="180"/>
      <c r="I38" s="48">
        <v>43028</v>
      </c>
      <c r="J38" s="49">
        <v>60422606</v>
      </c>
      <c r="K38" s="36" t="s">
        <v>34</v>
      </c>
      <c r="L38" s="36"/>
      <c r="M38" s="42"/>
      <c r="N38" s="23"/>
    </row>
    <row r="39" spans="1:14" s="4" customFormat="1" ht="75.75" customHeight="1" x14ac:dyDescent="0.25">
      <c r="A39" s="140"/>
      <c r="B39" s="192"/>
      <c r="C39" s="134"/>
      <c r="D39" s="192"/>
      <c r="E39" s="192"/>
      <c r="F39" s="180"/>
      <c r="G39" s="180"/>
      <c r="H39" s="180"/>
      <c r="I39" s="48">
        <v>43056</v>
      </c>
      <c r="J39" s="49">
        <v>16314104</v>
      </c>
      <c r="K39" s="36" t="s">
        <v>34</v>
      </c>
      <c r="L39" s="36"/>
      <c r="M39" s="42"/>
      <c r="N39" s="23"/>
    </row>
    <row r="40" spans="1:14" s="4" customFormat="1" ht="75.75" customHeight="1" x14ac:dyDescent="0.25">
      <c r="A40" s="140"/>
      <c r="B40" s="192"/>
      <c r="C40" s="134"/>
      <c r="D40" s="192"/>
      <c r="E40" s="192"/>
      <c r="F40" s="180"/>
      <c r="G40" s="180"/>
      <c r="H40" s="180"/>
      <c r="I40" s="48">
        <v>43034</v>
      </c>
      <c r="J40" s="49">
        <v>48094461</v>
      </c>
      <c r="K40" s="36" t="s">
        <v>34</v>
      </c>
      <c r="L40" s="36"/>
      <c r="M40" s="42"/>
      <c r="N40" s="23"/>
    </row>
    <row r="41" spans="1:14" s="4" customFormat="1" ht="75.75" customHeight="1" x14ac:dyDescent="0.25">
      <c r="A41" s="140"/>
      <c r="B41" s="192"/>
      <c r="C41" s="134"/>
      <c r="D41" s="192"/>
      <c r="E41" s="192"/>
      <c r="F41" s="180"/>
      <c r="G41" s="180"/>
      <c r="H41" s="180"/>
      <c r="I41" s="48">
        <v>43056</v>
      </c>
      <c r="J41" s="49">
        <v>12985504</v>
      </c>
      <c r="K41" s="36" t="s">
        <v>34</v>
      </c>
      <c r="L41" s="36"/>
      <c r="M41" s="42"/>
      <c r="N41" s="23"/>
    </row>
    <row r="42" spans="1:14" s="4" customFormat="1" ht="75.75" customHeight="1" x14ac:dyDescent="0.25">
      <c r="A42" s="140"/>
      <c r="B42" s="192"/>
      <c r="C42" s="134"/>
      <c r="D42" s="192"/>
      <c r="E42" s="192"/>
      <c r="F42" s="180"/>
      <c r="G42" s="180"/>
      <c r="H42" s="180"/>
      <c r="I42" s="48">
        <v>43077</v>
      </c>
      <c r="J42" s="49">
        <v>73206432</v>
      </c>
      <c r="K42" s="36" t="s">
        <v>34</v>
      </c>
      <c r="L42" s="36"/>
      <c r="M42" s="42"/>
      <c r="N42" s="23"/>
    </row>
    <row r="43" spans="1:14" s="4" customFormat="1" ht="75.75" customHeight="1" x14ac:dyDescent="0.25">
      <c r="A43" s="140"/>
      <c r="B43" s="192"/>
      <c r="C43" s="134"/>
      <c r="D43" s="192"/>
      <c r="E43" s="192"/>
      <c r="F43" s="180"/>
      <c r="G43" s="180"/>
      <c r="H43" s="180"/>
      <c r="I43" s="48">
        <v>43119</v>
      </c>
      <c r="J43" s="49">
        <v>19765737</v>
      </c>
      <c r="K43" s="36" t="s">
        <v>34</v>
      </c>
      <c r="L43" s="36"/>
      <c r="M43" s="42"/>
      <c r="N43" s="23"/>
    </row>
    <row r="44" spans="1:14" s="4" customFormat="1" ht="75.75" customHeight="1" x14ac:dyDescent="0.25">
      <c r="A44" s="140"/>
      <c r="B44" s="192"/>
      <c r="C44" s="134"/>
      <c r="D44" s="192"/>
      <c r="E44" s="192"/>
      <c r="F44" s="180"/>
      <c r="G44" s="180"/>
      <c r="H44" s="180"/>
      <c r="I44" s="48">
        <v>43151</v>
      </c>
      <c r="J44" s="49">
        <v>32001297</v>
      </c>
      <c r="K44" s="36" t="s">
        <v>34</v>
      </c>
      <c r="L44" s="36"/>
      <c r="M44" s="42"/>
      <c r="N44" s="23"/>
    </row>
    <row r="45" spans="1:14" s="4" customFormat="1" ht="75.75" customHeight="1" x14ac:dyDescent="0.25">
      <c r="A45" s="140"/>
      <c r="B45" s="192"/>
      <c r="C45" s="134"/>
      <c r="D45" s="192"/>
      <c r="E45" s="193"/>
      <c r="F45" s="181"/>
      <c r="G45" s="181"/>
      <c r="H45" s="181"/>
      <c r="I45" s="48">
        <v>43150</v>
      </c>
      <c r="J45" s="49">
        <v>8640350</v>
      </c>
      <c r="K45" s="36" t="s">
        <v>34</v>
      </c>
      <c r="L45" s="36"/>
      <c r="M45" s="42"/>
      <c r="N45" s="23"/>
    </row>
    <row r="46" spans="1:14" s="4" customFormat="1" ht="75.75" customHeight="1" x14ac:dyDescent="0.25">
      <c r="A46" s="140"/>
      <c r="B46" s="192"/>
      <c r="C46" s="134"/>
      <c r="D46" s="192"/>
      <c r="E46" s="191" t="s">
        <v>98</v>
      </c>
      <c r="F46" s="170">
        <v>283374522</v>
      </c>
      <c r="G46" s="170">
        <v>76511121</v>
      </c>
      <c r="H46" s="170">
        <v>359885643</v>
      </c>
      <c r="I46" s="48">
        <v>42894</v>
      </c>
      <c r="J46" s="49">
        <v>22274430</v>
      </c>
      <c r="K46" s="36" t="s">
        <v>34</v>
      </c>
      <c r="L46" s="36"/>
      <c r="M46" s="42"/>
      <c r="N46" s="23"/>
    </row>
    <row r="47" spans="1:14" s="4" customFormat="1" ht="75.75" customHeight="1" x14ac:dyDescent="0.25">
      <c r="A47" s="140"/>
      <c r="B47" s="192"/>
      <c r="C47" s="134"/>
      <c r="D47" s="192"/>
      <c r="E47" s="192"/>
      <c r="F47" s="171"/>
      <c r="G47" s="171"/>
      <c r="H47" s="171"/>
      <c r="I47" s="48">
        <v>42914</v>
      </c>
      <c r="J47" s="49">
        <v>6014096</v>
      </c>
      <c r="K47" s="36" t="s">
        <v>34</v>
      </c>
      <c r="L47" s="36"/>
      <c r="M47" s="42"/>
      <c r="N47" s="23"/>
    </row>
    <row r="48" spans="1:14" s="4" customFormat="1" ht="75.75" customHeight="1" x14ac:dyDescent="0.25">
      <c r="A48" s="140"/>
      <c r="B48" s="192"/>
      <c r="C48" s="134"/>
      <c r="D48" s="192"/>
      <c r="E48" s="192"/>
      <c r="F48" s="171"/>
      <c r="G48" s="171"/>
      <c r="H48" s="171"/>
      <c r="I48" s="48">
        <v>42908</v>
      </c>
      <c r="J48" s="49">
        <v>25789352</v>
      </c>
      <c r="K48" s="36" t="s">
        <v>34</v>
      </c>
      <c r="L48" s="36"/>
      <c r="M48" s="42"/>
      <c r="N48" s="23"/>
    </row>
    <row r="49" spans="1:14" s="4" customFormat="1" ht="75.75" customHeight="1" x14ac:dyDescent="0.25">
      <c r="A49" s="140"/>
      <c r="B49" s="192"/>
      <c r="C49" s="134"/>
      <c r="D49" s="192"/>
      <c r="E49" s="192"/>
      <c r="F49" s="171"/>
      <c r="G49" s="171"/>
      <c r="H49" s="171"/>
      <c r="I49" s="48">
        <v>42914</v>
      </c>
      <c r="J49" s="49">
        <v>6963125</v>
      </c>
      <c r="K49" s="36" t="s">
        <v>34</v>
      </c>
      <c r="L49" s="36"/>
      <c r="M49" s="42"/>
      <c r="N49" s="23"/>
    </row>
    <row r="50" spans="1:14" s="4" customFormat="1" ht="75.75" customHeight="1" x14ac:dyDescent="0.25">
      <c r="A50" s="140"/>
      <c r="B50" s="192"/>
      <c r="C50" s="134"/>
      <c r="D50" s="192"/>
      <c r="E50" s="192"/>
      <c r="F50" s="171"/>
      <c r="G50" s="171"/>
      <c r="H50" s="171"/>
      <c r="I50" s="48">
        <v>42942</v>
      </c>
      <c r="J50" s="49">
        <v>34872160</v>
      </c>
      <c r="K50" s="36" t="s">
        <v>34</v>
      </c>
      <c r="L50" s="36"/>
      <c r="M50" s="42"/>
      <c r="N50" s="23"/>
    </row>
    <row r="51" spans="1:14" s="4" customFormat="1" ht="75.75" customHeight="1" x14ac:dyDescent="0.25">
      <c r="A51" s="140"/>
      <c r="B51" s="192"/>
      <c r="C51" s="134"/>
      <c r="D51" s="192"/>
      <c r="E51" s="192"/>
      <c r="F51" s="171"/>
      <c r="G51" s="171"/>
      <c r="H51" s="171"/>
      <c r="I51" s="48">
        <v>42964</v>
      </c>
      <c r="J51" s="49">
        <v>9415483</v>
      </c>
      <c r="K51" s="36" t="s">
        <v>34</v>
      </c>
      <c r="L51" s="36"/>
      <c r="M51" s="42"/>
      <c r="N51" s="23"/>
    </row>
    <row r="52" spans="1:14" s="4" customFormat="1" ht="75.75" customHeight="1" x14ac:dyDescent="0.25">
      <c r="A52" s="140"/>
      <c r="B52" s="192"/>
      <c r="C52" s="134"/>
      <c r="D52" s="192"/>
      <c r="E52" s="192"/>
      <c r="F52" s="171"/>
      <c r="G52" s="171"/>
      <c r="H52" s="171"/>
      <c r="I52" s="48">
        <v>42977</v>
      </c>
      <c r="J52" s="49">
        <v>15523676</v>
      </c>
      <c r="K52" s="36" t="s">
        <v>34</v>
      </c>
      <c r="L52" s="36"/>
      <c r="M52" s="42"/>
      <c r="N52" s="23"/>
    </row>
    <row r="53" spans="1:14" s="4" customFormat="1" ht="75.75" customHeight="1" x14ac:dyDescent="0.25">
      <c r="A53" s="140"/>
      <c r="B53" s="192"/>
      <c r="C53" s="134"/>
      <c r="D53" s="192"/>
      <c r="E53" s="192"/>
      <c r="F53" s="171"/>
      <c r="G53" s="171"/>
      <c r="H53" s="171"/>
      <c r="I53" s="48">
        <v>42997</v>
      </c>
      <c r="J53" s="49">
        <v>4191393</v>
      </c>
      <c r="K53" s="36" t="s">
        <v>34</v>
      </c>
      <c r="L53" s="36"/>
      <c r="M53" s="42"/>
      <c r="N53" s="23"/>
    </row>
    <row r="54" spans="1:14" s="4" customFormat="1" ht="75.75" customHeight="1" x14ac:dyDescent="0.25">
      <c r="A54" s="140"/>
      <c r="B54" s="192"/>
      <c r="C54" s="134"/>
      <c r="D54" s="192"/>
      <c r="E54" s="192"/>
      <c r="F54" s="171"/>
      <c r="G54" s="171"/>
      <c r="H54" s="171"/>
      <c r="I54" s="48">
        <v>43028</v>
      </c>
      <c r="J54" s="49">
        <v>13459639</v>
      </c>
      <c r="K54" s="36" t="s">
        <v>34</v>
      </c>
      <c r="L54" s="36"/>
      <c r="M54" s="42"/>
      <c r="N54" s="23"/>
    </row>
    <row r="55" spans="1:14" s="4" customFormat="1" ht="75.75" customHeight="1" x14ac:dyDescent="0.25">
      <c r="A55" s="140"/>
      <c r="B55" s="192"/>
      <c r="C55" s="134"/>
      <c r="D55" s="192"/>
      <c r="E55" s="192"/>
      <c r="F55" s="171"/>
      <c r="G55" s="171"/>
      <c r="H55" s="171"/>
      <c r="I55" s="48">
        <v>43056</v>
      </c>
      <c r="J55" s="49">
        <v>3634103</v>
      </c>
      <c r="K55" s="36" t="s">
        <v>34</v>
      </c>
      <c r="L55" s="36"/>
      <c r="M55" s="42"/>
      <c r="N55" s="23"/>
    </row>
    <row r="56" spans="1:14" s="4" customFormat="1" ht="75.75" customHeight="1" x14ac:dyDescent="0.25">
      <c r="A56" s="140"/>
      <c r="B56" s="192"/>
      <c r="C56" s="134"/>
      <c r="D56" s="192"/>
      <c r="E56" s="192"/>
      <c r="F56" s="171"/>
      <c r="G56" s="171"/>
      <c r="H56" s="171"/>
      <c r="I56" s="48">
        <v>43034</v>
      </c>
      <c r="J56" s="49">
        <v>25787784</v>
      </c>
      <c r="K56" s="36" t="s">
        <v>34</v>
      </c>
      <c r="L56" s="36"/>
      <c r="M56" s="42"/>
      <c r="N56" s="23"/>
    </row>
    <row r="57" spans="1:14" s="4" customFormat="1" ht="75.75" customHeight="1" x14ac:dyDescent="0.25">
      <c r="A57" s="140"/>
      <c r="B57" s="192"/>
      <c r="C57" s="134"/>
      <c r="D57" s="192"/>
      <c r="E57" s="192"/>
      <c r="F57" s="171"/>
      <c r="G57" s="171"/>
      <c r="H57" s="171"/>
      <c r="I57" s="48">
        <v>43056</v>
      </c>
      <c r="J57" s="49">
        <v>6962702</v>
      </c>
      <c r="K57" s="36" t="s">
        <v>34</v>
      </c>
      <c r="L57" s="36"/>
      <c r="M57" s="42"/>
      <c r="N57" s="23"/>
    </row>
    <row r="58" spans="1:14" s="4" customFormat="1" ht="75.75" customHeight="1" x14ac:dyDescent="0.25">
      <c r="A58" s="140"/>
      <c r="B58" s="192"/>
      <c r="C58" s="134"/>
      <c r="D58" s="192"/>
      <c r="E58" s="192"/>
      <c r="F58" s="171"/>
      <c r="G58" s="171"/>
      <c r="H58" s="171"/>
      <c r="I58" s="48">
        <v>43081</v>
      </c>
      <c r="J58" s="49">
        <v>33760613</v>
      </c>
      <c r="K58" s="36" t="s">
        <v>34</v>
      </c>
      <c r="L58" s="36"/>
      <c r="M58" s="42"/>
      <c r="N58" s="23"/>
    </row>
    <row r="59" spans="1:14" s="4" customFormat="1" ht="75.75" customHeight="1" x14ac:dyDescent="0.25">
      <c r="A59" s="140"/>
      <c r="B59" s="192"/>
      <c r="C59" s="134"/>
      <c r="D59" s="192"/>
      <c r="E59" s="192"/>
      <c r="F59" s="171"/>
      <c r="G59" s="171"/>
      <c r="H59" s="171"/>
      <c r="I59" s="48">
        <v>43119</v>
      </c>
      <c r="J59" s="49">
        <v>9115366</v>
      </c>
      <c r="K59" s="36" t="s">
        <v>34</v>
      </c>
      <c r="L59" s="36"/>
      <c r="M59" s="42"/>
      <c r="N59" s="23"/>
    </row>
    <row r="60" spans="1:14" s="4" customFormat="1" ht="75.75" customHeight="1" x14ac:dyDescent="0.25">
      <c r="A60" s="140"/>
      <c r="B60" s="192"/>
      <c r="C60" s="134"/>
      <c r="D60" s="192"/>
      <c r="E60" s="192"/>
      <c r="F60" s="171"/>
      <c r="G60" s="171"/>
      <c r="H60" s="171"/>
      <c r="I60" s="48">
        <v>43150</v>
      </c>
      <c r="J60" s="49">
        <v>111906769</v>
      </c>
      <c r="K60" s="36" t="s">
        <v>34</v>
      </c>
      <c r="L60" s="36"/>
      <c r="M60" s="42"/>
      <c r="N60" s="23"/>
    </row>
    <row r="61" spans="1:14" s="4" customFormat="1" ht="75.75" customHeight="1" x14ac:dyDescent="0.25">
      <c r="A61" s="140"/>
      <c r="B61" s="192"/>
      <c r="C61" s="134"/>
      <c r="D61" s="192"/>
      <c r="E61" s="192"/>
      <c r="F61" s="171"/>
      <c r="G61" s="171"/>
      <c r="H61" s="171"/>
      <c r="I61" s="48">
        <v>43150</v>
      </c>
      <c r="J61" s="49">
        <v>30214828</v>
      </c>
      <c r="K61" s="36" t="s">
        <v>34</v>
      </c>
      <c r="L61" s="36"/>
      <c r="M61" s="42"/>
      <c r="N61" s="23"/>
    </row>
    <row r="62" spans="1:14" s="4" customFormat="1" ht="75.75" customHeight="1" x14ac:dyDescent="0.25">
      <c r="A62" s="121">
        <v>4</v>
      </c>
      <c r="B62" s="148" t="s">
        <v>43</v>
      </c>
      <c r="C62" s="158">
        <v>43038</v>
      </c>
      <c r="D62" s="148" t="s">
        <v>44</v>
      </c>
      <c r="E62" s="148" t="s">
        <v>99</v>
      </c>
      <c r="F62" s="182">
        <v>354000000</v>
      </c>
      <c r="G62" s="182">
        <f>ROUND(F62*0.27,0)</f>
        <v>95580000</v>
      </c>
      <c r="H62" s="182">
        <f>SUM(F62:G62)</f>
        <v>449580000</v>
      </c>
      <c r="I62" s="60">
        <v>43342</v>
      </c>
      <c r="J62" s="62">
        <v>314706000</v>
      </c>
      <c r="K62" s="30"/>
      <c r="L62" s="31" t="s">
        <v>45</v>
      </c>
      <c r="M62" s="32"/>
      <c r="N62" s="23"/>
    </row>
    <row r="63" spans="1:14" s="4" customFormat="1" ht="75.75" customHeight="1" x14ac:dyDescent="0.25">
      <c r="A63" s="160"/>
      <c r="B63" s="186"/>
      <c r="C63" s="165"/>
      <c r="D63" s="186"/>
      <c r="E63" s="186"/>
      <c r="F63" s="184"/>
      <c r="G63" s="184"/>
      <c r="H63" s="184"/>
      <c r="I63" s="60">
        <v>43454</v>
      </c>
      <c r="J63" s="62">
        <v>134874000</v>
      </c>
      <c r="K63" s="33"/>
      <c r="L63" s="40" t="s">
        <v>45</v>
      </c>
      <c r="M63" s="34"/>
      <c r="N63" s="23"/>
    </row>
    <row r="64" spans="1:14" s="4" customFormat="1" ht="75.75" customHeight="1" x14ac:dyDescent="0.25">
      <c r="A64" s="139">
        <v>5</v>
      </c>
      <c r="B64" s="191" t="s">
        <v>35</v>
      </c>
      <c r="C64" s="133">
        <v>43096</v>
      </c>
      <c r="D64" s="191" t="s">
        <v>37</v>
      </c>
      <c r="E64" s="191" t="s">
        <v>98</v>
      </c>
      <c r="F64" s="179">
        <v>153378580</v>
      </c>
      <c r="G64" s="179">
        <v>41412217</v>
      </c>
      <c r="H64" s="179">
        <f t="shared" si="0"/>
        <v>194790797</v>
      </c>
      <c r="I64" s="48">
        <v>43112</v>
      </c>
      <c r="J64" s="49">
        <v>19460411</v>
      </c>
      <c r="K64" s="35"/>
      <c r="L64" s="36" t="s">
        <v>34</v>
      </c>
      <c r="M64" s="42"/>
      <c r="N64" s="23"/>
    </row>
    <row r="65" spans="1:14" s="4" customFormat="1" ht="75.75" customHeight="1" x14ac:dyDescent="0.25">
      <c r="A65" s="140"/>
      <c r="B65" s="192"/>
      <c r="C65" s="134"/>
      <c r="D65" s="192"/>
      <c r="E65" s="192"/>
      <c r="F65" s="180"/>
      <c r="G65" s="180"/>
      <c r="H65" s="180"/>
      <c r="I65" s="48">
        <v>43266</v>
      </c>
      <c r="J65" s="49">
        <v>41550481</v>
      </c>
      <c r="K65" s="38"/>
      <c r="L65" s="36" t="s">
        <v>34</v>
      </c>
      <c r="M65" s="54"/>
      <c r="N65" s="23"/>
    </row>
    <row r="66" spans="1:14" s="4" customFormat="1" ht="75.75" customHeight="1" x14ac:dyDescent="0.25">
      <c r="A66" s="140"/>
      <c r="B66" s="192"/>
      <c r="C66" s="134"/>
      <c r="D66" s="192"/>
      <c r="E66" s="192"/>
      <c r="F66" s="180"/>
      <c r="G66" s="180"/>
      <c r="H66" s="180"/>
      <c r="I66" s="48">
        <v>43312</v>
      </c>
      <c r="J66" s="49">
        <v>36291161</v>
      </c>
      <c r="K66" s="38"/>
      <c r="L66" s="36" t="s">
        <v>34</v>
      </c>
      <c r="M66" s="54"/>
      <c r="N66" s="23"/>
    </row>
    <row r="67" spans="1:14" s="4" customFormat="1" ht="75.75" customHeight="1" x14ac:dyDescent="0.25">
      <c r="A67" s="140"/>
      <c r="B67" s="192"/>
      <c r="C67" s="134"/>
      <c r="D67" s="192"/>
      <c r="E67" s="192"/>
      <c r="F67" s="180"/>
      <c r="G67" s="180"/>
      <c r="H67" s="180"/>
      <c r="I67" s="48">
        <v>43329</v>
      </c>
      <c r="J67" s="49">
        <v>48651025</v>
      </c>
      <c r="K67" s="38"/>
      <c r="L67" s="36"/>
      <c r="M67" s="54"/>
      <c r="N67" s="23"/>
    </row>
    <row r="68" spans="1:14" s="4" customFormat="1" ht="75.75" customHeight="1" x14ac:dyDescent="0.25">
      <c r="A68" s="141"/>
      <c r="B68" s="193"/>
      <c r="C68" s="135"/>
      <c r="D68" s="193"/>
      <c r="E68" s="193"/>
      <c r="F68" s="181"/>
      <c r="G68" s="181"/>
      <c r="H68" s="181"/>
      <c r="I68" s="48">
        <v>43391</v>
      </c>
      <c r="J68" s="49">
        <v>48837719</v>
      </c>
      <c r="K68" s="38"/>
      <c r="L68" s="36" t="s">
        <v>45</v>
      </c>
      <c r="M68" s="54"/>
      <c r="N68" s="23"/>
    </row>
    <row r="69" spans="1:14" s="4" customFormat="1" ht="75.75" customHeight="1" x14ac:dyDescent="0.25">
      <c r="A69" s="43">
        <v>6</v>
      </c>
      <c r="B69" s="46" t="s">
        <v>46</v>
      </c>
      <c r="C69" s="40">
        <v>43262</v>
      </c>
      <c r="D69" s="47" t="s">
        <v>47</v>
      </c>
      <c r="E69" s="47" t="s">
        <v>100</v>
      </c>
      <c r="F69" s="29">
        <v>218557800</v>
      </c>
      <c r="G69" s="29">
        <f t="shared" ref="G69:G94" si="1">ROUND(F69*0.27,0)</f>
        <v>59010606</v>
      </c>
      <c r="H69" s="29">
        <f t="shared" ref="H69:H94" si="2">SUM(F69:G69)</f>
        <v>277568406</v>
      </c>
      <c r="I69" s="60">
        <v>43375</v>
      </c>
      <c r="J69" s="62">
        <v>277568406</v>
      </c>
      <c r="K69" s="33"/>
      <c r="L69" s="40" t="s">
        <v>45</v>
      </c>
      <c r="M69" s="34"/>
      <c r="N69" s="23"/>
    </row>
    <row r="70" spans="1:14" s="4" customFormat="1" ht="75.75" customHeight="1" x14ac:dyDescent="0.25">
      <c r="A70" s="139">
        <v>7</v>
      </c>
      <c r="B70" s="136" t="s">
        <v>54</v>
      </c>
      <c r="C70" s="133">
        <v>43791</v>
      </c>
      <c r="D70" s="130" t="s">
        <v>55</v>
      </c>
      <c r="E70" s="130" t="s">
        <v>101</v>
      </c>
      <c r="F70" s="170">
        <v>100351217</v>
      </c>
      <c r="G70" s="170">
        <v>27094829</v>
      </c>
      <c r="H70" s="170">
        <f>SUM(F70:G88)</f>
        <v>127446046</v>
      </c>
      <c r="I70" s="48">
        <v>43819</v>
      </c>
      <c r="J70" s="49">
        <v>1786080</v>
      </c>
      <c r="K70" s="38"/>
      <c r="L70" s="45" t="s">
        <v>45</v>
      </c>
      <c r="M70" s="39"/>
      <c r="N70" s="23"/>
    </row>
    <row r="71" spans="1:14" s="4" customFormat="1" ht="75.75" customHeight="1" x14ac:dyDescent="0.25">
      <c r="A71" s="140"/>
      <c r="B71" s="137"/>
      <c r="C71" s="134"/>
      <c r="D71" s="131"/>
      <c r="E71" s="131"/>
      <c r="F71" s="171"/>
      <c r="G71" s="171"/>
      <c r="H71" s="171"/>
      <c r="I71" s="48">
        <v>43851</v>
      </c>
      <c r="J71" s="49">
        <v>6697797</v>
      </c>
      <c r="K71" s="38"/>
      <c r="L71" s="45" t="s">
        <v>45</v>
      </c>
      <c r="M71" s="39"/>
      <c r="N71" s="23"/>
    </row>
    <row r="72" spans="1:14" s="4" customFormat="1" ht="75.75" customHeight="1" x14ac:dyDescent="0.25">
      <c r="A72" s="140"/>
      <c r="B72" s="137"/>
      <c r="C72" s="134"/>
      <c r="D72" s="131"/>
      <c r="E72" s="131"/>
      <c r="F72" s="171"/>
      <c r="G72" s="171"/>
      <c r="H72" s="171"/>
      <c r="I72" s="48">
        <v>43878</v>
      </c>
      <c r="J72" s="49">
        <v>6697797</v>
      </c>
      <c r="K72" s="38"/>
      <c r="L72" s="45" t="s">
        <v>45</v>
      </c>
      <c r="M72" s="39"/>
      <c r="N72" s="23"/>
    </row>
    <row r="73" spans="1:14" s="4" customFormat="1" ht="75.75" customHeight="1" x14ac:dyDescent="0.25">
      <c r="A73" s="140"/>
      <c r="B73" s="137"/>
      <c r="C73" s="134"/>
      <c r="D73" s="131"/>
      <c r="E73" s="131"/>
      <c r="F73" s="171"/>
      <c r="G73" s="171"/>
      <c r="H73" s="171"/>
      <c r="I73" s="48">
        <v>43909</v>
      </c>
      <c r="J73" s="49">
        <v>6814417</v>
      </c>
      <c r="K73" s="38"/>
      <c r="L73" s="45" t="s">
        <v>45</v>
      </c>
      <c r="M73" s="39"/>
      <c r="N73" s="23"/>
    </row>
    <row r="74" spans="1:14" s="4" customFormat="1" ht="75.75" customHeight="1" x14ac:dyDescent="0.25">
      <c r="A74" s="140"/>
      <c r="B74" s="137"/>
      <c r="C74" s="134"/>
      <c r="D74" s="131"/>
      <c r="E74" s="131"/>
      <c r="F74" s="171"/>
      <c r="G74" s="171"/>
      <c r="H74" s="171"/>
      <c r="I74" s="48">
        <v>43943</v>
      </c>
      <c r="J74" s="49">
        <v>6929051</v>
      </c>
      <c r="K74" s="38"/>
      <c r="L74" s="45" t="s">
        <v>45</v>
      </c>
      <c r="M74" s="39"/>
      <c r="N74" s="23"/>
    </row>
    <row r="75" spans="1:14" s="4" customFormat="1" ht="75.75" customHeight="1" x14ac:dyDescent="0.25">
      <c r="A75" s="140"/>
      <c r="B75" s="137"/>
      <c r="C75" s="134"/>
      <c r="D75" s="131"/>
      <c r="E75" s="131"/>
      <c r="F75" s="171"/>
      <c r="G75" s="171"/>
      <c r="H75" s="171"/>
      <c r="I75" s="48">
        <v>43970</v>
      </c>
      <c r="J75" s="49">
        <v>6697797</v>
      </c>
      <c r="K75" s="38"/>
      <c r="L75" s="45" t="s">
        <v>45</v>
      </c>
      <c r="M75" s="39"/>
      <c r="N75" s="23"/>
    </row>
    <row r="76" spans="1:14" s="4" customFormat="1" ht="75.75" customHeight="1" x14ac:dyDescent="0.25">
      <c r="A76" s="140"/>
      <c r="B76" s="137"/>
      <c r="C76" s="134"/>
      <c r="D76" s="131"/>
      <c r="E76" s="131"/>
      <c r="F76" s="171"/>
      <c r="G76" s="171"/>
      <c r="H76" s="171"/>
      <c r="I76" s="48">
        <v>44001</v>
      </c>
      <c r="J76" s="49">
        <v>6736670</v>
      </c>
      <c r="K76" s="38"/>
      <c r="L76" s="45" t="s">
        <v>45</v>
      </c>
      <c r="M76" s="39"/>
      <c r="N76" s="23"/>
    </row>
    <row r="77" spans="1:14" s="4" customFormat="1" ht="75.75" customHeight="1" x14ac:dyDescent="0.25">
      <c r="A77" s="140"/>
      <c r="B77" s="137"/>
      <c r="C77" s="134"/>
      <c r="D77" s="131"/>
      <c r="E77" s="131"/>
      <c r="F77" s="171"/>
      <c r="G77" s="171"/>
      <c r="H77" s="171"/>
      <c r="I77" s="48">
        <v>44033</v>
      </c>
      <c r="J77" s="49">
        <v>7602857</v>
      </c>
      <c r="K77" s="38"/>
      <c r="L77" s="45" t="s">
        <v>45</v>
      </c>
      <c r="M77" s="39"/>
      <c r="N77" s="23"/>
    </row>
    <row r="78" spans="1:14" s="4" customFormat="1" ht="75.75" customHeight="1" x14ac:dyDescent="0.25">
      <c r="A78" s="140"/>
      <c r="B78" s="137"/>
      <c r="C78" s="134"/>
      <c r="D78" s="131"/>
      <c r="E78" s="131"/>
      <c r="F78" s="171"/>
      <c r="G78" s="171"/>
      <c r="H78" s="171"/>
      <c r="I78" s="48">
        <v>44069</v>
      </c>
      <c r="J78" s="49">
        <v>7900887</v>
      </c>
      <c r="K78" s="38"/>
      <c r="L78" s="45" t="s">
        <v>45</v>
      </c>
      <c r="M78" s="39"/>
      <c r="N78" s="23"/>
    </row>
    <row r="79" spans="1:14" s="4" customFormat="1" ht="75.75" customHeight="1" x14ac:dyDescent="0.25">
      <c r="A79" s="140"/>
      <c r="B79" s="137"/>
      <c r="C79" s="134"/>
      <c r="D79" s="131"/>
      <c r="E79" s="131"/>
      <c r="F79" s="171"/>
      <c r="G79" s="171"/>
      <c r="H79" s="171"/>
      <c r="I79" s="48">
        <v>44102</v>
      </c>
      <c r="J79" s="49">
        <v>7756364</v>
      </c>
      <c r="K79" s="38"/>
      <c r="L79" s="45" t="s">
        <v>45</v>
      </c>
      <c r="M79" s="39"/>
      <c r="N79" s="23"/>
    </row>
    <row r="80" spans="1:14" s="4" customFormat="1" ht="75.75" customHeight="1" x14ac:dyDescent="0.25">
      <c r="A80" s="140"/>
      <c r="B80" s="137"/>
      <c r="C80" s="134"/>
      <c r="D80" s="131"/>
      <c r="E80" s="131"/>
      <c r="F80" s="171"/>
      <c r="G80" s="171"/>
      <c r="H80" s="171"/>
      <c r="I80" s="48">
        <v>44134</v>
      </c>
      <c r="J80" s="49">
        <v>7326770</v>
      </c>
      <c r="K80" s="38"/>
      <c r="L80" s="45" t="s">
        <v>45</v>
      </c>
      <c r="M80" s="39"/>
      <c r="N80" s="23"/>
    </row>
    <row r="81" spans="1:14" s="4" customFormat="1" ht="75.75" customHeight="1" x14ac:dyDescent="0.25">
      <c r="A81" s="140"/>
      <c r="B81" s="137"/>
      <c r="C81" s="134"/>
      <c r="D81" s="131"/>
      <c r="E81" s="131"/>
      <c r="F81" s="171"/>
      <c r="G81" s="171"/>
      <c r="H81" s="171"/>
      <c r="I81" s="48">
        <v>44153</v>
      </c>
      <c r="J81" s="49">
        <v>7715504</v>
      </c>
      <c r="K81" s="38"/>
      <c r="L81" s="45" t="s">
        <v>45</v>
      </c>
      <c r="M81" s="39"/>
      <c r="N81" s="23"/>
    </row>
    <row r="82" spans="1:14" s="4" customFormat="1" ht="75.75" customHeight="1" x14ac:dyDescent="0.25">
      <c r="A82" s="140"/>
      <c r="B82" s="137"/>
      <c r="C82" s="134"/>
      <c r="D82" s="131"/>
      <c r="E82" s="131"/>
      <c r="F82" s="171"/>
      <c r="G82" s="171"/>
      <c r="H82" s="171"/>
      <c r="I82" s="48">
        <v>44175</v>
      </c>
      <c r="J82" s="49">
        <v>6697797</v>
      </c>
      <c r="K82" s="38"/>
      <c r="L82" s="45" t="s">
        <v>45</v>
      </c>
      <c r="M82" s="39"/>
      <c r="N82" s="23"/>
    </row>
    <row r="83" spans="1:14" s="4" customFormat="1" ht="75.75" customHeight="1" x14ac:dyDescent="0.25">
      <c r="A83" s="140"/>
      <c r="B83" s="137"/>
      <c r="C83" s="134"/>
      <c r="D83" s="131"/>
      <c r="E83" s="131"/>
      <c r="F83" s="171"/>
      <c r="G83" s="171"/>
      <c r="H83" s="171"/>
      <c r="I83" s="48">
        <v>44215</v>
      </c>
      <c r="J83" s="49">
        <v>6697797</v>
      </c>
      <c r="K83" s="38"/>
      <c r="L83" s="45" t="s">
        <v>45</v>
      </c>
      <c r="M83" s="39"/>
      <c r="N83" s="23"/>
    </row>
    <row r="84" spans="1:14" s="4" customFormat="1" ht="75.75" customHeight="1" x14ac:dyDescent="0.25">
      <c r="A84" s="140"/>
      <c r="B84" s="137"/>
      <c r="C84" s="134"/>
      <c r="D84" s="131"/>
      <c r="E84" s="131"/>
      <c r="F84" s="171"/>
      <c r="G84" s="171"/>
      <c r="H84" s="171"/>
      <c r="I84" s="48">
        <v>44253</v>
      </c>
      <c r="J84" s="49">
        <v>6697797</v>
      </c>
      <c r="K84" s="38"/>
      <c r="L84" s="45" t="s">
        <v>45</v>
      </c>
      <c r="M84" s="39"/>
      <c r="N84" s="23"/>
    </row>
    <row r="85" spans="1:14" s="4" customFormat="1" ht="75.75" customHeight="1" x14ac:dyDescent="0.25">
      <c r="A85" s="140"/>
      <c r="B85" s="137"/>
      <c r="C85" s="134"/>
      <c r="D85" s="131"/>
      <c r="E85" s="131"/>
      <c r="F85" s="171"/>
      <c r="G85" s="171"/>
      <c r="H85" s="171"/>
      <c r="I85" s="48">
        <v>44274</v>
      </c>
      <c r="J85" s="49">
        <v>7596897</v>
      </c>
      <c r="K85" s="38"/>
      <c r="L85" s="45" t="s">
        <v>45</v>
      </c>
      <c r="M85" s="39"/>
      <c r="N85" s="23"/>
    </row>
    <row r="86" spans="1:14" s="4" customFormat="1" ht="75.75" customHeight="1" x14ac:dyDescent="0.25">
      <c r="A86" s="140"/>
      <c r="B86" s="137"/>
      <c r="C86" s="134"/>
      <c r="D86" s="131"/>
      <c r="E86" s="131"/>
      <c r="F86" s="171"/>
      <c r="G86" s="171"/>
      <c r="H86" s="171"/>
      <c r="I86" s="48">
        <v>44299</v>
      </c>
      <c r="J86" s="49">
        <v>6918080</v>
      </c>
      <c r="K86" s="38"/>
      <c r="L86" s="45" t="s">
        <v>45</v>
      </c>
      <c r="M86" s="39"/>
      <c r="N86" s="23"/>
    </row>
    <row r="87" spans="1:14" s="4" customFormat="1" ht="75.75" customHeight="1" x14ac:dyDescent="0.25">
      <c r="A87" s="140"/>
      <c r="B87" s="137"/>
      <c r="C87" s="134"/>
      <c r="D87" s="131"/>
      <c r="E87" s="131"/>
      <c r="F87" s="171"/>
      <c r="G87" s="171"/>
      <c r="H87" s="171"/>
      <c r="I87" s="48">
        <v>44330</v>
      </c>
      <c r="J87" s="49">
        <v>6853291</v>
      </c>
      <c r="K87" s="38"/>
      <c r="L87" s="45" t="s">
        <v>45</v>
      </c>
      <c r="M87" s="39"/>
      <c r="N87" s="23"/>
    </row>
    <row r="88" spans="1:14" s="4" customFormat="1" ht="75.75" customHeight="1" x14ac:dyDescent="0.25">
      <c r="A88" s="141"/>
      <c r="B88" s="138"/>
      <c r="C88" s="135"/>
      <c r="D88" s="132"/>
      <c r="E88" s="132"/>
      <c r="F88" s="172"/>
      <c r="G88" s="172"/>
      <c r="H88" s="172"/>
      <c r="I88" s="48">
        <v>44371</v>
      </c>
      <c r="J88" s="49">
        <v>5142971</v>
      </c>
      <c r="K88" s="38"/>
      <c r="L88" s="45" t="s">
        <v>34</v>
      </c>
      <c r="M88" s="39"/>
      <c r="N88" s="23"/>
    </row>
    <row r="89" spans="1:14" s="4" customFormat="1" ht="75.75" customHeight="1" x14ac:dyDescent="0.25">
      <c r="A89" s="121">
        <v>8</v>
      </c>
      <c r="B89" s="158" t="s">
        <v>67</v>
      </c>
      <c r="C89" s="158">
        <v>43838</v>
      </c>
      <c r="D89" s="176" t="s">
        <v>41</v>
      </c>
      <c r="E89" s="176" t="s">
        <v>98</v>
      </c>
      <c r="F89" s="182">
        <v>566447852</v>
      </c>
      <c r="G89" s="182">
        <v>152940920</v>
      </c>
      <c r="H89" s="182">
        <f>F89+G89</f>
        <v>719388772</v>
      </c>
      <c r="I89" s="60">
        <v>43886</v>
      </c>
      <c r="J89" s="62">
        <v>35969439</v>
      </c>
      <c r="K89" s="33" t="s">
        <v>34</v>
      </c>
      <c r="L89" s="40"/>
      <c r="M89" s="34"/>
      <c r="N89" s="23"/>
    </row>
    <row r="90" spans="1:14" s="4" customFormat="1" ht="75.75" customHeight="1" x14ac:dyDescent="0.25">
      <c r="A90" s="122"/>
      <c r="B90" s="159"/>
      <c r="C90" s="159"/>
      <c r="D90" s="177"/>
      <c r="E90" s="177"/>
      <c r="F90" s="183"/>
      <c r="G90" s="183"/>
      <c r="H90" s="183"/>
      <c r="I90" s="60">
        <v>43942</v>
      </c>
      <c r="J90" s="62">
        <v>179847193</v>
      </c>
      <c r="K90" s="33" t="s">
        <v>34</v>
      </c>
      <c r="L90" s="40"/>
      <c r="M90" s="34"/>
      <c r="N90" s="23"/>
    </row>
    <row r="91" spans="1:14" s="4" customFormat="1" ht="75.75" customHeight="1" x14ac:dyDescent="0.25">
      <c r="A91" s="122"/>
      <c r="B91" s="159"/>
      <c r="C91" s="159"/>
      <c r="D91" s="177"/>
      <c r="E91" s="177"/>
      <c r="F91" s="183"/>
      <c r="G91" s="183"/>
      <c r="H91" s="183"/>
      <c r="I91" s="60">
        <v>44034</v>
      </c>
      <c r="J91" s="62">
        <v>179847193</v>
      </c>
      <c r="K91" s="33" t="s">
        <v>34</v>
      </c>
      <c r="L91" s="40"/>
      <c r="M91" s="34"/>
      <c r="N91" s="23"/>
    </row>
    <row r="92" spans="1:14" s="4" customFormat="1" ht="75.75" customHeight="1" x14ac:dyDescent="0.25">
      <c r="A92" s="122"/>
      <c r="B92" s="159"/>
      <c r="C92" s="159"/>
      <c r="D92" s="177"/>
      <c r="E92" s="177"/>
      <c r="F92" s="183"/>
      <c r="G92" s="183"/>
      <c r="H92" s="183"/>
      <c r="I92" s="60">
        <v>44084</v>
      </c>
      <c r="J92" s="62">
        <v>179847193</v>
      </c>
      <c r="K92" s="33" t="s">
        <v>34</v>
      </c>
      <c r="L92" s="40"/>
      <c r="M92" s="34"/>
      <c r="N92" s="23"/>
    </row>
    <row r="93" spans="1:14" s="4" customFormat="1" ht="75.75" customHeight="1" x14ac:dyDescent="0.25">
      <c r="A93" s="160"/>
      <c r="B93" s="165"/>
      <c r="C93" s="165"/>
      <c r="D93" s="178"/>
      <c r="E93" s="178"/>
      <c r="F93" s="184"/>
      <c r="G93" s="184"/>
      <c r="H93" s="184"/>
      <c r="I93" s="60">
        <v>44151</v>
      </c>
      <c r="J93" s="62">
        <v>143877754</v>
      </c>
      <c r="K93" s="30" t="s">
        <v>34</v>
      </c>
      <c r="L93" s="31"/>
      <c r="M93" s="44"/>
      <c r="N93" s="26"/>
    </row>
    <row r="94" spans="1:14" s="4" customFormat="1" ht="75.75" customHeight="1" x14ac:dyDescent="0.25">
      <c r="A94" s="139">
        <v>9</v>
      </c>
      <c r="B94" s="136" t="s">
        <v>48</v>
      </c>
      <c r="C94" s="133">
        <v>43851</v>
      </c>
      <c r="D94" s="136" t="s">
        <v>49</v>
      </c>
      <c r="E94" s="136" t="s">
        <v>102</v>
      </c>
      <c r="F94" s="179">
        <v>143451754</v>
      </c>
      <c r="G94" s="179">
        <f t="shared" si="1"/>
        <v>38731974</v>
      </c>
      <c r="H94" s="179">
        <f t="shared" si="2"/>
        <v>182183728</v>
      </c>
      <c r="I94" s="48">
        <v>44134</v>
      </c>
      <c r="J94" s="49">
        <v>45545934</v>
      </c>
      <c r="K94" s="38"/>
      <c r="L94" s="45"/>
      <c r="M94" s="45" t="s">
        <v>45</v>
      </c>
      <c r="N94" s="23"/>
    </row>
    <row r="95" spans="1:14" s="4" customFormat="1" ht="75.75" customHeight="1" x14ac:dyDescent="0.25">
      <c r="A95" s="140"/>
      <c r="B95" s="137"/>
      <c r="C95" s="134"/>
      <c r="D95" s="137"/>
      <c r="E95" s="137"/>
      <c r="F95" s="180"/>
      <c r="G95" s="180"/>
      <c r="H95" s="180"/>
      <c r="I95" s="48">
        <v>44267</v>
      </c>
      <c r="J95" s="49">
        <v>100201052</v>
      </c>
      <c r="K95" s="38"/>
      <c r="L95" s="45"/>
      <c r="M95" s="45" t="s">
        <v>45</v>
      </c>
      <c r="N95" s="23"/>
    </row>
    <row r="96" spans="1:14" s="4" customFormat="1" ht="75.75" customHeight="1" x14ac:dyDescent="0.25">
      <c r="A96" s="141"/>
      <c r="B96" s="138"/>
      <c r="C96" s="135"/>
      <c r="D96" s="138"/>
      <c r="E96" s="138"/>
      <c r="F96" s="181"/>
      <c r="G96" s="181"/>
      <c r="H96" s="181"/>
      <c r="I96" s="48">
        <v>44421</v>
      </c>
      <c r="J96" s="49">
        <v>36436742</v>
      </c>
      <c r="K96" s="38"/>
      <c r="L96" s="45"/>
      <c r="M96" s="45" t="s">
        <v>45</v>
      </c>
      <c r="N96" s="23"/>
    </row>
    <row r="97" spans="1:14" s="4" customFormat="1" ht="75.75" customHeight="1" x14ac:dyDescent="0.25">
      <c r="A97" s="121">
        <v>10</v>
      </c>
      <c r="B97" s="148" t="s">
        <v>50</v>
      </c>
      <c r="C97" s="158">
        <v>43851</v>
      </c>
      <c r="D97" s="148" t="s">
        <v>51</v>
      </c>
      <c r="E97" s="148" t="s">
        <v>102</v>
      </c>
      <c r="F97" s="182">
        <v>187634006</v>
      </c>
      <c r="G97" s="182">
        <f t="shared" ref="G97" si="3">ROUND(F97*0.27,0)</f>
        <v>50661182</v>
      </c>
      <c r="H97" s="182">
        <f t="shared" ref="H97" si="4">SUM(F97:G97)</f>
        <v>238295188</v>
      </c>
      <c r="I97" s="60">
        <v>44134</v>
      </c>
      <c r="J97" s="62">
        <v>59573798</v>
      </c>
      <c r="K97" s="33"/>
      <c r="L97" s="40"/>
      <c r="M97" s="40" t="s">
        <v>45</v>
      </c>
      <c r="N97" s="23"/>
    </row>
    <row r="98" spans="1:14" s="4" customFormat="1" ht="75.75" customHeight="1" x14ac:dyDescent="0.25">
      <c r="A98" s="122"/>
      <c r="B98" s="149"/>
      <c r="C98" s="159"/>
      <c r="D98" s="149"/>
      <c r="E98" s="149"/>
      <c r="F98" s="183"/>
      <c r="G98" s="183"/>
      <c r="H98" s="183"/>
      <c r="I98" s="60">
        <v>44267</v>
      </c>
      <c r="J98" s="62">
        <v>131062352</v>
      </c>
      <c r="K98" s="33"/>
      <c r="L98" s="40"/>
      <c r="M98" s="40" t="s">
        <v>45</v>
      </c>
      <c r="N98" s="23"/>
    </row>
    <row r="99" spans="1:14" s="4" customFormat="1" ht="75.75" customHeight="1" x14ac:dyDescent="0.25">
      <c r="A99" s="160"/>
      <c r="B99" s="186"/>
      <c r="C99" s="165"/>
      <c r="D99" s="186"/>
      <c r="E99" s="186"/>
      <c r="F99" s="184"/>
      <c r="G99" s="184"/>
      <c r="H99" s="184"/>
      <c r="I99" s="60">
        <v>44421</v>
      </c>
      <c r="J99" s="62">
        <v>47659038</v>
      </c>
      <c r="K99" s="33"/>
      <c r="L99" s="40"/>
      <c r="M99" s="40" t="s">
        <v>45</v>
      </c>
      <c r="N99" s="23"/>
    </row>
    <row r="100" spans="1:14" s="4" customFormat="1" ht="75.75" customHeight="1" x14ac:dyDescent="0.25">
      <c r="A100" s="139">
        <v>11</v>
      </c>
      <c r="B100" s="191" t="s">
        <v>39</v>
      </c>
      <c r="C100" s="133">
        <v>43945</v>
      </c>
      <c r="D100" s="191" t="s">
        <v>40</v>
      </c>
      <c r="E100" s="191" t="s">
        <v>95</v>
      </c>
      <c r="F100" s="179">
        <v>105092166</v>
      </c>
      <c r="G100" s="179">
        <v>28374885</v>
      </c>
      <c r="H100" s="179">
        <f>F100+G100</f>
        <v>133467051</v>
      </c>
      <c r="I100" s="48">
        <v>43962</v>
      </c>
      <c r="J100" s="49">
        <v>5254608</v>
      </c>
      <c r="K100" s="38"/>
      <c r="L100" s="45" t="s">
        <v>34</v>
      </c>
      <c r="M100" s="45"/>
      <c r="N100" s="23"/>
    </row>
    <row r="101" spans="1:14" s="4" customFormat="1" ht="75.75" customHeight="1" x14ac:dyDescent="0.25">
      <c r="A101" s="140"/>
      <c r="B101" s="192"/>
      <c r="C101" s="134"/>
      <c r="D101" s="192"/>
      <c r="E101" s="192"/>
      <c r="F101" s="180"/>
      <c r="G101" s="180"/>
      <c r="H101" s="180"/>
      <c r="I101" s="48">
        <v>44012</v>
      </c>
      <c r="J101" s="49">
        <v>33366763</v>
      </c>
      <c r="K101" s="38"/>
      <c r="L101" s="45" t="s">
        <v>34</v>
      </c>
      <c r="M101" s="45"/>
      <c r="N101" s="23"/>
    </row>
    <row r="102" spans="1:14" s="4" customFormat="1" ht="75.75" customHeight="1" x14ac:dyDescent="0.25">
      <c r="A102" s="140"/>
      <c r="B102" s="192"/>
      <c r="C102" s="134"/>
      <c r="D102" s="192"/>
      <c r="E102" s="192"/>
      <c r="F102" s="180"/>
      <c r="G102" s="180"/>
      <c r="H102" s="180"/>
      <c r="I102" s="48">
        <v>44050</v>
      </c>
      <c r="J102" s="49">
        <v>33366763</v>
      </c>
      <c r="K102" s="38"/>
      <c r="L102" s="45" t="s">
        <v>34</v>
      </c>
      <c r="M102" s="45"/>
      <c r="N102" s="23"/>
    </row>
    <row r="103" spans="1:14" s="4" customFormat="1" ht="75.75" customHeight="1" x14ac:dyDescent="0.25">
      <c r="A103" s="140"/>
      <c r="B103" s="192"/>
      <c r="C103" s="134"/>
      <c r="D103" s="192"/>
      <c r="E103" s="192"/>
      <c r="F103" s="180"/>
      <c r="G103" s="180"/>
      <c r="H103" s="180"/>
      <c r="I103" s="48">
        <v>44084</v>
      </c>
      <c r="J103" s="49">
        <v>33366762</v>
      </c>
      <c r="K103" s="38"/>
      <c r="L103" s="45" t="s">
        <v>34</v>
      </c>
      <c r="M103" s="45"/>
      <c r="N103" s="23"/>
    </row>
    <row r="104" spans="1:14" s="4" customFormat="1" ht="75.75" customHeight="1" x14ac:dyDescent="0.25">
      <c r="A104" s="141"/>
      <c r="B104" s="193"/>
      <c r="C104" s="135"/>
      <c r="D104" s="193"/>
      <c r="E104" s="193"/>
      <c r="F104" s="181"/>
      <c r="G104" s="181"/>
      <c r="H104" s="181"/>
      <c r="I104" s="48">
        <v>44134</v>
      </c>
      <c r="J104" s="49">
        <v>28112154</v>
      </c>
      <c r="K104" s="35"/>
      <c r="L104" s="36" t="s">
        <v>34</v>
      </c>
      <c r="M104" s="42"/>
      <c r="N104" s="23"/>
    </row>
    <row r="105" spans="1:14" s="4" customFormat="1" ht="75.75" customHeight="1" x14ac:dyDescent="0.25">
      <c r="A105" s="121">
        <v>12</v>
      </c>
      <c r="B105" s="176" t="s">
        <v>56</v>
      </c>
      <c r="C105" s="158">
        <v>44033</v>
      </c>
      <c r="D105" s="176" t="s">
        <v>57</v>
      </c>
      <c r="E105" s="176" t="s">
        <v>103</v>
      </c>
      <c r="F105" s="173">
        <v>124308030</v>
      </c>
      <c r="G105" s="173">
        <v>33563168</v>
      </c>
      <c r="H105" s="173">
        <f t="shared" ref="H105" si="5">F105+G105</f>
        <v>157871198</v>
      </c>
      <c r="I105" s="60">
        <v>44144</v>
      </c>
      <c r="J105" s="62">
        <v>4438466</v>
      </c>
      <c r="K105" s="30"/>
      <c r="L105" s="31" t="s">
        <v>34</v>
      </c>
      <c r="M105" s="44"/>
      <c r="N105" s="23"/>
    </row>
    <row r="106" spans="1:14" s="4" customFormat="1" ht="75.75" customHeight="1" x14ac:dyDescent="0.25">
      <c r="A106" s="122"/>
      <c r="B106" s="177"/>
      <c r="C106" s="159"/>
      <c r="D106" s="177"/>
      <c r="E106" s="177"/>
      <c r="F106" s="174"/>
      <c r="G106" s="174"/>
      <c r="H106" s="174"/>
      <c r="I106" s="60">
        <v>44151</v>
      </c>
      <c r="J106" s="62">
        <v>6988654</v>
      </c>
      <c r="K106" s="30"/>
      <c r="L106" s="31" t="s">
        <v>34</v>
      </c>
      <c r="M106" s="44"/>
      <c r="N106" s="23"/>
    </row>
    <row r="107" spans="1:14" s="4" customFormat="1" ht="75.75" customHeight="1" x14ac:dyDescent="0.25">
      <c r="A107" s="122"/>
      <c r="B107" s="177"/>
      <c r="C107" s="159"/>
      <c r="D107" s="177"/>
      <c r="E107" s="177"/>
      <c r="F107" s="174"/>
      <c r="G107" s="174"/>
      <c r="H107" s="174"/>
      <c r="I107" s="60">
        <v>44187</v>
      </c>
      <c r="J107" s="62">
        <v>5958454</v>
      </c>
      <c r="K107" s="30"/>
      <c r="L107" s="31" t="s">
        <v>34</v>
      </c>
      <c r="M107" s="44"/>
      <c r="N107" s="23"/>
    </row>
    <row r="108" spans="1:14" s="4" customFormat="1" ht="75.75" customHeight="1" x14ac:dyDescent="0.25">
      <c r="A108" s="122"/>
      <c r="B108" s="177"/>
      <c r="C108" s="159"/>
      <c r="D108" s="177"/>
      <c r="E108" s="177"/>
      <c r="F108" s="174"/>
      <c r="G108" s="174"/>
      <c r="H108" s="174"/>
      <c r="I108" s="60">
        <v>44215</v>
      </c>
      <c r="J108" s="62">
        <v>6272324</v>
      </c>
      <c r="K108" s="30"/>
      <c r="L108" s="31" t="s">
        <v>34</v>
      </c>
      <c r="M108" s="44"/>
      <c r="N108" s="23"/>
    </row>
    <row r="109" spans="1:14" s="4" customFormat="1" ht="75.75" customHeight="1" x14ac:dyDescent="0.25">
      <c r="A109" s="122"/>
      <c r="B109" s="177"/>
      <c r="C109" s="159"/>
      <c r="D109" s="177"/>
      <c r="E109" s="177"/>
      <c r="F109" s="174"/>
      <c r="G109" s="174"/>
      <c r="H109" s="174"/>
      <c r="I109" s="60">
        <v>44242</v>
      </c>
      <c r="J109" s="62">
        <v>6080965</v>
      </c>
      <c r="K109" s="30"/>
      <c r="L109" s="31" t="s">
        <v>34</v>
      </c>
      <c r="M109" s="44"/>
      <c r="N109" s="23"/>
    </row>
    <row r="110" spans="1:14" s="4" customFormat="1" ht="75.75" customHeight="1" x14ac:dyDescent="0.25">
      <c r="A110" s="122"/>
      <c r="B110" s="177"/>
      <c r="C110" s="159"/>
      <c r="D110" s="177"/>
      <c r="E110" s="177"/>
      <c r="F110" s="174"/>
      <c r="G110" s="174"/>
      <c r="H110" s="174"/>
      <c r="I110" s="60">
        <v>44274</v>
      </c>
      <c r="J110" s="62">
        <v>6022494</v>
      </c>
      <c r="K110" s="30"/>
      <c r="L110" s="31" t="s">
        <v>34</v>
      </c>
      <c r="M110" s="44"/>
      <c r="N110" s="23"/>
    </row>
    <row r="111" spans="1:14" s="4" customFormat="1" ht="75.75" customHeight="1" x14ac:dyDescent="0.25">
      <c r="A111" s="122"/>
      <c r="B111" s="177"/>
      <c r="C111" s="159"/>
      <c r="D111" s="177"/>
      <c r="E111" s="177"/>
      <c r="F111" s="174"/>
      <c r="G111" s="174"/>
      <c r="H111" s="174"/>
      <c r="I111" s="60">
        <v>44293</v>
      </c>
      <c r="J111" s="62">
        <v>8940340</v>
      </c>
      <c r="K111" s="30"/>
      <c r="L111" s="31" t="s">
        <v>34</v>
      </c>
      <c r="M111" s="44"/>
      <c r="N111" s="23"/>
    </row>
    <row r="112" spans="1:14" s="4" customFormat="1" ht="75.75" customHeight="1" x14ac:dyDescent="0.25">
      <c r="A112" s="122"/>
      <c r="B112" s="177"/>
      <c r="C112" s="159"/>
      <c r="D112" s="177"/>
      <c r="E112" s="177"/>
      <c r="F112" s="174"/>
      <c r="G112" s="174"/>
      <c r="H112" s="174"/>
      <c r="I112" s="60">
        <v>44305</v>
      </c>
      <c r="J112" s="62">
        <v>6272324</v>
      </c>
      <c r="K112" s="30"/>
      <c r="L112" s="31" t="s">
        <v>34</v>
      </c>
      <c r="M112" s="44"/>
      <c r="N112" s="23"/>
    </row>
    <row r="113" spans="1:14" s="4" customFormat="1" ht="75.75" customHeight="1" x14ac:dyDescent="0.25">
      <c r="A113" s="122"/>
      <c r="B113" s="177"/>
      <c r="C113" s="159"/>
      <c r="D113" s="177"/>
      <c r="E113" s="177"/>
      <c r="F113" s="174"/>
      <c r="G113" s="174"/>
      <c r="H113" s="174"/>
      <c r="I113" s="60">
        <v>44328</v>
      </c>
      <c r="J113" s="62">
        <v>6256378</v>
      </c>
      <c r="K113" s="30"/>
      <c r="L113" s="31" t="s">
        <v>34</v>
      </c>
      <c r="M113" s="44"/>
      <c r="N113" s="23"/>
    </row>
    <row r="114" spans="1:14" s="4" customFormat="1" ht="75.75" customHeight="1" x14ac:dyDescent="0.25">
      <c r="A114" s="122"/>
      <c r="B114" s="177"/>
      <c r="C114" s="159"/>
      <c r="D114" s="177"/>
      <c r="E114" s="177"/>
      <c r="F114" s="174"/>
      <c r="G114" s="174"/>
      <c r="H114" s="174"/>
      <c r="I114" s="60">
        <v>44362</v>
      </c>
      <c r="J114" s="62">
        <v>6402554</v>
      </c>
      <c r="K114" s="30"/>
      <c r="L114" s="31" t="s">
        <v>34</v>
      </c>
      <c r="M114" s="44"/>
      <c r="N114" s="23"/>
    </row>
    <row r="115" spans="1:14" s="4" customFormat="1" ht="75.75" customHeight="1" x14ac:dyDescent="0.25">
      <c r="A115" s="122"/>
      <c r="B115" s="177"/>
      <c r="C115" s="159"/>
      <c r="D115" s="177"/>
      <c r="E115" s="177"/>
      <c r="F115" s="174"/>
      <c r="G115" s="174"/>
      <c r="H115" s="174"/>
      <c r="I115" s="60">
        <v>44396</v>
      </c>
      <c r="J115" s="62">
        <v>6910187</v>
      </c>
      <c r="K115" s="30"/>
      <c r="L115" s="31" t="s">
        <v>34</v>
      </c>
      <c r="M115" s="44"/>
      <c r="N115" s="23"/>
    </row>
    <row r="116" spans="1:14" s="4" customFormat="1" ht="75.75" customHeight="1" x14ac:dyDescent="0.25">
      <c r="A116" s="122"/>
      <c r="B116" s="177"/>
      <c r="C116" s="159"/>
      <c r="D116" s="177"/>
      <c r="E116" s="177"/>
      <c r="F116" s="174"/>
      <c r="G116" s="174"/>
      <c r="H116" s="174"/>
      <c r="I116" s="60">
        <v>44433</v>
      </c>
      <c r="J116" s="62">
        <v>6538101</v>
      </c>
      <c r="K116" s="30"/>
      <c r="L116" s="31" t="s">
        <v>34</v>
      </c>
      <c r="M116" s="44"/>
      <c r="N116" s="23"/>
    </row>
    <row r="117" spans="1:14" s="4" customFormat="1" ht="75.75" customHeight="1" x14ac:dyDescent="0.25">
      <c r="A117" s="122"/>
      <c r="B117" s="177"/>
      <c r="C117" s="159"/>
      <c r="D117" s="177"/>
      <c r="E117" s="177"/>
      <c r="F117" s="174"/>
      <c r="G117" s="174"/>
      <c r="H117" s="174"/>
      <c r="I117" s="60">
        <v>44454</v>
      </c>
      <c r="J117" s="62">
        <v>6932968</v>
      </c>
      <c r="K117" s="30"/>
      <c r="L117" s="31" t="s">
        <v>34</v>
      </c>
      <c r="M117" s="44"/>
      <c r="N117" s="23"/>
    </row>
    <row r="118" spans="1:14" s="4" customFormat="1" ht="75.75" customHeight="1" x14ac:dyDescent="0.25">
      <c r="A118" s="122"/>
      <c r="B118" s="177"/>
      <c r="C118" s="159"/>
      <c r="D118" s="177"/>
      <c r="E118" s="177"/>
      <c r="F118" s="174"/>
      <c r="G118" s="174"/>
      <c r="H118" s="174"/>
      <c r="I118" s="60">
        <v>44504</v>
      </c>
      <c r="J118" s="62">
        <v>6219169</v>
      </c>
      <c r="K118" s="30"/>
      <c r="L118" s="31" t="s">
        <v>34</v>
      </c>
      <c r="M118" s="44"/>
      <c r="N118" s="23"/>
    </row>
    <row r="119" spans="1:14" s="4" customFormat="1" ht="75.75" customHeight="1" x14ac:dyDescent="0.25">
      <c r="A119" s="122"/>
      <c r="B119" s="177"/>
      <c r="C119" s="159"/>
      <c r="D119" s="177"/>
      <c r="E119" s="177"/>
      <c r="F119" s="174"/>
      <c r="G119" s="174"/>
      <c r="H119" s="174"/>
      <c r="I119" s="60">
        <v>44509</v>
      </c>
      <c r="J119" s="62">
        <v>9828128</v>
      </c>
      <c r="K119" s="30"/>
      <c r="L119" s="31" t="s">
        <v>34</v>
      </c>
      <c r="M119" s="44"/>
      <c r="N119" s="23"/>
    </row>
    <row r="120" spans="1:14" s="4" customFormat="1" ht="75.75" customHeight="1" x14ac:dyDescent="0.25">
      <c r="A120" s="122"/>
      <c r="B120" s="177"/>
      <c r="C120" s="159"/>
      <c r="D120" s="177"/>
      <c r="E120" s="177"/>
      <c r="F120" s="174"/>
      <c r="G120" s="174"/>
      <c r="H120" s="174"/>
      <c r="I120" s="60">
        <v>44539</v>
      </c>
      <c r="J120" s="62">
        <v>6905125</v>
      </c>
      <c r="K120" s="30"/>
      <c r="L120" s="31" t="s">
        <v>34</v>
      </c>
      <c r="M120" s="44"/>
      <c r="N120" s="23"/>
    </row>
    <row r="121" spans="1:14" s="4" customFormat="1" ht="75.75" customHeight="1" x14ac:dyDescent="0.25">
      <c r="A121" s="122"/>
      <c r="B121" s="177"/>
      <c r="C121" s="159"/>
      <c r="D121" s="177"/>
      <c r="E121" s="177"/>
      <c r="F121" s="174"/>
      <c r="G121" s="174"/>
      <c r="H121" s="174"/>
      <c r="I121" s="60">
        <v>44578</v>
      </c>
      <c r="J121" s="62">
        <f>6571006+6965654</f>
        <v>13536660</v>
      </c>
      <c r="K121" s="30"/>
      <c r="L121" s="31" t="s">
        <v>34</v>
      </c>
      <c r="M121" s="44"/>
      <c r="N121" s="23"/>
    </row>
    <row r="122" spans="1:14" s="4" customFormat="1" ht="75.75" customHeight="1" x14ac:dyDescent="0.25">
      <c r="A122" s="122"/>
      <c r="B122" s="177"/>
      <c r="C122" s="159"/>
      <c r="D122" s="177"/>
      <c r="E122" s="177"/>
      <c r="F122" s="174"/>
      <c r="G122" s="174"/>
      <c r="H122" s="174"/>
      <c r="I122" s="60">
        <v>44620</v>
      </c>
      <c r="J122" s="62">
        <v>4928254</v>
      </c>
      <c r="K122" s="30"/>
      <c r="L122" s="31" t="s">
        <v>34</v>
      </c>
      <c r="M122" s="44"/>
      <c r="N122" s="23"/>
    </row>
    <row r="123" spans="1:14" s="4" customFormat="1" ht="75.75" customHeight="1" x14ac:dyDescent="0.25">
      <c r="A123" s="160"/>
      <c r="B123" s="178"/>
      <c r="C123" s="165"/>
      <c r="D123" s="178"/>
      <c r="E123" s="178"/>
      <c r="F123" s="175"/>
      <c r="G123" s="175"/>
      <c r="H123" s="175"/>
      <c r="I123" s="60">
        <v>44630</v>
      </c>
      <c r="J123" s="62">
        <v>7897302</v>
      </c>
      <c r="K123" s="30"/>
      <c r="L123" s="31" t="s">
        <v>34</v>
      </c>
      <c r="M123" s="44"/>
      <c r="N123" s="23"/>
    </row>
    <row r="124" spans="1:14" s="4" customFormat="1" ht="75.75" customHeight="1" x14ac:dyDescent="0.25">
      <c r="A124" s="139">
        <v>13</v>
      </c>
      <c r="B124" s="191" t="s">
        <v>66</v>
      </c>
      <c r="C124" s="133">
        <v>44200</v>
      </c>
      <c r="D124" s="191" t="s">
        <v>42</v>
      </c>
      <c r="E124" s="191" t="s">
        <v>94</v>
      </c>
      <c r="F124" s="179">
        <v>176562312</v>
      </c>
      <c r="G124" s="179">
        <v>47671824</v>
      </c>
      <c r="H124" s="179">
        <f>F124+G124</f>
        <v>224234136</v>
      </c>
      <c r="I124" s="48">
        <v>44211</v>
      </c>
      <c r="J124" s="49">
        <v>8828116</v>
      </c>
      <c r="K124" s="35" t="s">
        <v>34</v>
      </c>
      <c r="L124" s="36"/>
      <c r="M124" s="42"/>
      <c r="N124" s="23"/>
    </row>
    <row r="125" spans="1:14" s="4" customFormat="1" ht="75.75" customHeight="1" x14ac:dyDescent="0.25">
      <c r="A125" s="140"/>
      <c r="B125" s="192"/>
      <c r="C125" s="134"/>
      <c r="D125" s="192"/>
      <c r="E125" s="192"/>
      <c r="F125" s="180"/>
      <c r="G125" s="180"/>
      <c r="H125" s="180"/>
      <c r="I125" s="48">
        <v>44214</v>
      </c>
      <c r="J125" s="49">
        <v>2383591</v>
      </c>
      <c r="K125" s="35" t="s">
        <v>34</v>
      </c>
      <c r="L125" s="36"/>
      <c r="M125" s="42"/>
      <c r="N125" s="23"/>
    </row>
    <row r="126" spans="1:14" s="4" customFormat="1" ht="75.75" customHeight="1" x14ac:dyDescent="0.25">
      <c r="A126" s="140"/>
      <c r="B126" s="192"/>
      <c r="C126" s="134"/>
      <c r="D126" s="192"/>
      <c r="E126" s="192"/>
      <c r="F126" s="180"/>
      <c r="G126" s="180"/>
      <c r="H126" s="180"/>
      <c r="I126" s="48">
        <v>44243</v>
      </c>
      <c r="J126" s="49">
        <v>17656231</v>
      </c>
      <c r="K126" s="35" t="s">
        <v>34</v>
      </c>
      <c r="L126" s="36"/>
      <c r="M126" s="42"/>
      <c r="N126" s="23"/>
    </row>
    <row r="127" spans="1:14" s="4" customFormat="1" ht="75.75" customHeight="1" x14ac:dyDescent="0.25">
      <c r="A127" s="140"/>
      <c r="B127" s="192"/>
      <c r="C127" s="134"/>
      <c r="D127" s="192"/>
      <c r="E127" s="192"/>
      <c r="F127" s="180"/>
      <c r="G127" s="180"/>
      <c r="H127" s="180"/>
      <c r="I127" s="48">
        <v>44272</v>
      </c>
      <c r="J127" s="49">
        <v>4767182</v>
      </c>
      <c r="K127" s="35" t="s">
        <v>34</v>
      </c>
      <c r="L127" s="36"/>
      <c r="M127" s="42"/>
      <c r="N127" s="23"/>
    </row>
    <row r="128" spans="1:14" s="4" customFormat="1" ht="75.75" customHeight="1" x14ac:dyDescent="0.25">
      <c r="A128" s="140"/>
      <c r="B128" s="192"/>
      <c r="C128" s="134"/>
      <c r="D128" s="192"/>
      <c r="E128" s="192"/>
      <c r="F128" s="180"/>
      <c r="G128" s="180"/>
      <c r="H128" s="180"/>
      <c r="I128" s="48">
        <v>44281</v>
      </c>
      <c r="J128" s="49">
        <v>17656231</v>
      </c>
      <c r="K128" s="35" t="s">
        <v>34</v>
      </c>
      <c r="L128" s="36"/>
      <c r="M128" s="42"/>
      <c r="N128" s="23"/>
    </row>
    <row r="129" spans="1:14" s="4" customFormat="1" ht="75.75" customHeight="1" x14ac:dyDescent="0.25">
      <c r="A129" s="140"/>
      <c r="B129" s="192"/>
      <c r="C129" s="134"/>
      <c r="D129" s="192"/>
      <c r="E129" s="192"/>
      <c r="F129" s="180"/>
      <c r="G129" s="180"/>
      <c r="H129" s="180"/>
      <c r="I129" s="48">
        <v>44312</v>
      </c>
      <c r="J129" s="49">
        <v>4767182</v>
      </c>
      <c r="K129" s="35" t="s">
        <v>34</v>
      </c>
      <c r="L129" s="36"/>
      <c r="M129" s="42"/>
      <c r="N129" s="23"/>
    </row>
    <row r="130" spans="1:14" s="4" customFormat="1" ht="75.75" customHeight="1" x14ac:dyDescent="0.25">
      <c r="A130" s="140"/>
      <c r="B130" s="192"/>
      <c r="C130" s="134"/>
      <c r="D130" s="192"/>
      <c r="E130" s="192"/>
      <c r="F130" s="180"/>
      <c r="G130" s="180"/>
      <c r="H130" s="180"/>
      <c r="I130" s="48">
        <v>44312</v>
      </c>
      <c r="J130" s="49">
        <v>17656231</v>
      </c>
      <c r="K130" s="35" t="s">
        <v>34</v>
      </c>
      <c r="L130" s="36"/>
      <c r="M130" s="42"/>
      <c r="N130" s="23"/>
    </row>
    <row r="131" spans="1:14" s="4" customFormat="1" ht="75.75" customHeight="1" x14ac:dyDescent="0.25">
      <c r="A131" s="140"/>
      <c r="B131" s="192"/>
      <c r="C131" s="134"/>
      <c r="D131" s="192"/>
      <c r="E131" s="192"/>
      <c r="F131" s="180"/>
      <c r="G131" s="180"/>
      <c r="H131" s="180"/>
      <c r="I131" s="48">
        <v>44334</v>
      </c>
      <c r="J131" s="49">
        <v>4767182</v>
      </c>
      <c r="K131" s="35" t="s">
        <v>34</v>
      </c>
      <c r="L131" s="36"/>
      <c r="M131" s="42"/>
      <c r="N131" s="23"/>
    </row>
    <row r="132" spans="1:14" s="4" customFormat="1" ht="75.75" customHeight="1" x14ac:dyDescent="0.25">
      <c r="A132" s="140"/>
      <c r="B132" s="192"/>
      <c r="C132" s="134"/>
      <c r="D132" s="192"/>
      <c r="E132" s="192"/>
      <c r="F132" s="180"/>
      <c r="G132" s="180"/>
      <c r="H132" s="180"/>
      <c r="I132" s="48">
        <v>44333</v>
      </c>
      <c r="J132" s="49">
        <v>17656231</v>
      </c>
      <c r="K132" s="35" t="s">
        <v>34</v>
      </c>
      <c r="L132" s="36"/>
      <c r="M132" s="42"/>
      <c r="N132" s="23"/>
    </row>
    <row r="133" spans="1:14" s="4" customFormat="1" ht="75.75" customHeight="1" x14ac:dyDescent="0.25">
      <c r="A133" s="140"/>
      <c r="B133" s="192"/>
      <c r="C133" s="134"/>
      <c r="D133" s="192"/>
      <c r="E133" s="192"/>
      <c r="F133" s="180"/>
      <c r="G133" s="180"/>
      <c r="H133" s="180"/>
      <c r="I133" s="48">
        <v>44364</v>
      </c>
      <c r="J133" s="49">
        <v>9534364</v>
      </c>
      <c r="K133" s="35" t="s">
        <v>34</v>
      </c>
      <c r="L133" s="36"/>
      <c r="M133" s="42"/>
      <c r="N133" s="23"/>
    </row>
    <row r="134" spans="1:14" s="4" customFormat="1" ht="75.75" customHeight="1" x14ac:dyDescent="0.25">
      <c r="A134" s="140"/>
      <c r="B134" s="192"/>
      <c r="C134" s="134"/>
      <c r="D134" s="192"/>
      <c r="E134" s="192"/>
      <c r="F134" s="180"/>
      <c r="G134" s="180"/>
      <c r="H134" s="180"/>
      <c r="I134" s="48">
        <v>44355</v>
      </c>
      <c r="J134" s="49">
        <v>17656231</v>
      </c>
      <c r="K134" s="35" t="s">
        <v>34</v>
      </c>
      <c r="L134" s="36"/>
      <c r="M134" s="42"/>
      <c r="N134" s="23"/>
    </row>
    <row r="135" spans="1:14" s="4" customFormat="1" ht="75.75" customHeight="1" x14ac:dyDescent="0.25">
      <c r="A135" s="140"/>
      <c r="B135" s="192"/>
      <c r="C135" s="134"/>
      <c r="D135" s="192"/>
      <c r="E135" s="192"/>
      <c r="F135" s="180"/>
      <c r="G135" s="180"/>
      <c r="H135" s="180"/>
      <c r="I135" s="48">
        <v>44383</v>
      </c>
      <c r="J135" s="49">
        <v>17656231</v>
      </c>
      <c r="K135" s="35" t="s">
        <v>34</v>
      </c>
      <c r="L135" s="36"/>
      <c r="M135" s="42"/>
      <c r="N135" s="23"/>
    </row>
    <row r="136" spans="1:14" s="4" customFormat="1" ht="75.75" customHeight="1" x14ac:dyDescent="0.25">
      <c r="A136" s="140"/>
      <c r="B136" s="192"/>
      <c r="C136" s="134"/>
      <c r="D136" s="192"/>
      <c r="E136" s="192"/>
      <c r="F136" s="180"/>
      <c r="G136" s="180"/>
      <c r="H136" s="180"/>
      <c r="I136" s="48">
        <v>44393</v>
      </c>
      <c r="J136" s="49">
        <v>4767182</v>
      </c>
      <c r="K136" s="35" t="s">
        <v>34</v>
      </c>
      <c r="L136" s="36"/>
      <c r="M136" s="42"/>
      <c r="N136" s="23"/>
    </row>
    <row r="137" spans="1:14" s="4" customFormat="1" ht="75.75" customHeight="1" x14ac:dyDescent="0.25">
      <c r="A137" s="140"/>
      <c r="B137" s="192"/>
      <c r="C137" s="134"/>
      <c r="D137" s="192"/>
      <c r="E137" s="192"/>
      <c r="F137" s="180"/>
      <c r="G137" s="180"/>
      <c r="H137" s="180"/>
      <c r="I137" s="48">
        <v>44404</v>
      </c>
      <c r="J137" s="49">
        <v>17656231</v>
      </c>
      <c r="K137" s="35" t="s">
        <v>34</v>
      </c>
      <c r="L137" s="36"/>
      <c r="M137" s="42"/>
      <c r="N137" s="23"/>
    </row>
    <row r="138" spans="1:14" s="4" customFormat="1" ht="75.75" customHeight="1" x14ac:dyDescent="0.25">
      <c r="A138" s="140"/>
      <c r="B138" s="192"/>
      <c r="C138" s="134"/>
      <c r="D138" s="192"/>
      <c r="E138" s="192"/>
      <c r="F138" s="180"/>
      <c r="G138" s="180"/>
      <c r="H138" s="180"/>
      <c r="I138" s="48">
        <v>44425</v>
      </c>
      <c r="J138" s="49">
        <v>4767183</v>
      </c>
      <c r="K138" s="35" t="s">
        <v>34</v>
      </c>
      <c r="L138" s="36"/>
      <c r="M138" s="42"/>
      <c r="N138" s="23"/>
    </row>
    <row r="139" spans="1:14" s="4" customFormat="1" ht="75.75" customHeight="1" x14ac:dyDescent="0.25">
      <c r="A139" s="140"/>
      <c r="B139" s="192"/>
      <c r="C139" s="134"/>
      <c r="D139" s="192"/>
      <c r="E139" s="192"/>
      <c r="F139" s="180"/>
      <c r="G139" s="180"/>
      <c r="H139" s="180"/>
      <c r="I139" s="48">
        <v>44434</v>
      </c>
      <c r="J139" s="49">
        <v>17656231</v>
      </c>
      <c r="K139" s="35" t="s">
        <v>34</v>
      </c>
      <c r="L139" s="36"/>
      <c r="M139" s="42"/>
      <c r="N139" s="23"/>
    </row>
    <row r="140" spans="1:14" s="4" customFormat="1" ht="75.75" customHeight="1" x14ac:dyDescent="0.25">
      <c r="A140" s="140"/>
      <c r="B140" s="192"/>
      <c r="C140" s="134"/>
      <c r="D140" s="192"/>
      <c r="E140" s="192"/>
      <c r="F140" s="180"/>
      <c r="G140" s="180"/>
      <c r="H140" s="180"/>
      <c r="I140" s="48">
        <v>44455</v>
      </c>
      <c r="J140" s="49">
        <v>9534364</v>
      </c>
      <c r="K140" s="35" t="s">
        <v>34</v>
      </c>
      <c r="L140" s="36"/>
      <c r="M140" s="42"/>
      <c r="N140" s="23"/>
    </row>
    <row r="141" spans="1:14" s="4" customFormat="1" ht="75.75" customHeight="1" x14ac:dyDescent="0.25">
      <c r="A141" s="140"/>
      <c r="B141" s="192"/>
      <c r="C141" s="134"/>
      <c r="D141" s="192"/>
      <c r="E141" s="192"/>
      <c r="F141" s="180"/>
      <c r="G141" s="180"/>
      <c r="H141" s="180"/>
      <c r="I141" s="48">
        <v>45193</v>
      </c>
      <c r="J141" s="49">
        <v>17656231</v>
      </c>
      <c r="K141" s="35" t="s">
        <v>34</v>
      </c>
      <c r="L141" s="36"/>
      <c r="M141" s="42"/>
      <c r="N141" s="23"/>
    </row>
    <row r="142" spans="1:14" s="4" customFormat="1" ht="75.75" customHeight="1" x14ac:dyDescent="0.25">
      <c r="A142" s="140"/>
      <c r="B142" s="192"/>
      <c r="C142" s="134"/>
      <c r="D142" s="192"/>
      <c r="E142" s="192"/>
      <c r="F142" s="180"/>
      <c r="G142" s="180"/>
      <c r="H142" s="180"/>
      <c r="I142" s="48">
        <v>44522</v>
      </c>
      <c r="J142" s="49">
        <v>8828117</v>
      </c>
      <c r="K142" s="35" t="s">
        <v>34</v>
      </c>
      <c r="L142" s="36"/>
      <c r="M142" s="42"/>
      <c r="N142" s="23"/>
    </row>
    <row r="143" spans="1:14" s="4" customFormat="1" ht="75.75" customHeight="1" x14ac:dyDescent="0.25">
      <c r="A143" s="140"/>
      <c r="B143" s="192"/>
      <c r="C143" s="134"/>
      <c r="D143" s="192"/>
      <c r="E143" s="192"/>
      <c r="F143" s="180"/>
      <c r="G143" s="180"/>
      <c r="H143" s="180"/>
      <c r="I143" s="48">
        <v>44426</v>
      </c>
      <c r="J143" s="49">
        <v>2383594</v>
      </c>
      <c r="K143" s="35" t="s">
        <v>34</v>
      </c>
      <c r="L143" s="36"/>
      <c r="M143" s="42"/>
      <c r="N143" s="23"/>
    </row>
    <row r="144" spans="1:14" s="4" customFormat="1" ht="75.75" customHeight="1" x14ac:dyDescent="0.25">
      <c r="A144" s="43">
        <v>14</v>
      </c>
      <c r="B144" s="50" t="s">
        <v>52</v>
      </c>
      <c r="C144" s="31">
        <v>44536</v>
      </c>
      <c r="D144" s="47" t="s">
        <v>53</v>
      </c>
      <c r="E144" s="47" t="s">
        <v>93</v>
      </c>
      <c r="F144" s="29">
        <v>157810207</v>
      </c>
      <c r="G144" s="29">
        <f t="shared" ref="G144" si="6">ROUND(F144*0.27,0)</f>
        <v>42608756</v>
      </c>
      <c r="H144" s="29">
        <f t="shared" ref="H144:H435" si="7">SUM(F144:G144)</f>
        <v>200418963</v>
      </c>
      <c r="I144" s="60">
        <v>44603</v>
      </c>
      <c r="J144" s="62">
        <v>200418963</v>
      </c>
      <c r="K144" s="51"/>
      <c r="L144" s="56" t="s">
        <v>45</v>
      </c>
      <c r="M144" s="52"/>
      <c r="N144" s="23"/>
    </row>
    <row r="145" spans="1:14" s="4" customFormat="1" ht="75.75" customHeight="1" x14ac:dyDescent="0.25">
      <c r="A145" s="139">
        <v>15</v>
      </c>
      <c r="B145" s="136" t="s">
        <v>68</v>
      </c>
      <c r="C145" s="133">
        <v>44469</v>
      </c>
      <c r="D145" s="130" t="s">
        <v>69</v>
      </c>
      <c r="E145" s="130" t="s">
        <v>89</v>
      </c>
      <c r="F145" s="127" t="s">
        <v>70</v>
      </c>
      <c r="G145" s="142"/>
      <c r="H145" s="143"/>
      <c r="I145" s="48">
        <v>44571</v>
      </c>
      <c r="J145" s="49">
        <v>41467</v>
      </c>
      <c r="K145" s="35" t="s">
        <v>34</v>
      </c>
      <c r="L145" s="55"/>
      <c r="M145" s="39"/>
      <c r="N145" s="23"/>
    </row>
    <row r="146" spans="1:14" s="4" customFormat="1" ht="75.75" customHeight="1" x14ac:dyDescent="0.25">
      <c r="A146" s="140"/>
      <c r="B146" s="137"/>
      <c r="C146" s="134"/>
      <c r="D146" s="131"/>
      <c r="E146" s="131"/>
      <c r="F146" s="128"/>
      <c r="G146" s="144"/>
      <c r="H146" s="145"/>
      <c r="I146" s="48">
        <v>44572</v>
      </c>
      <c r="J146" s="49">
        <v>1134949</v>
      </c>
      <c r="K146" s="35" t="s">
        <v>34</v>
      </c>
      <c r="L146" s="55"/>
      <c r="M146" s="39"/>
      <c r="N146" s="23"/>
    </row>
    <row r="147" spans="1:14" s="4" customFormat="1" ht="75.75" customHeight="1" x14ac:dyDescent="0.25">
      <c r="A147" s="140"/>
      <c r="B147" s="137"/>
      <c r="C147" s="134"/>
      <c r="D147" s="131"/>
      <c r="E147" s="131"/>
      <c r="F147" s="128"/>
      <c r="G147" s="144"/>
      <c r="H147" s="145"/>
      <c r="I147" s="48">
        <v>44581</v>
      </c>
      <c r="J147" s="49">
        <v>10793504</v>
      </c>
      <c r="K147" s="35" t="s">
        <v>34</v>
      </c>
      <c r="L147" s="55"/>
      <c r="M147" s="39"/>
      <c r="N147" s="23"/>
    </row>
    <row r="148" spans="1:14" s="4" customFormat="1" ht="75.75" customHeight="1" x14ac:dyDescent="0.25">
      <c r="A148" s="140"/>
      <c r="B148" s="137"/>
      <c r="C148" s="134"/>
      <c r="D148" s="131"/>
      <c r="E148" s="131"/>
      <c r="F148" s="128"/>
      <c r="G148" s="144"/>
      <c r="H148" s="145"/>
      <c r="I148" s="48">
        <v>44592</v>
      </c>
      <c r="J148" s="49">
        <v>34555</v>
      </c>
      <c r="K148" s="35" t="s">
        <v>34</v>
      </c>
      <c r="L148" s="55"/>
      <c r="M148" s="39"/>
      <c r="N148" s="23"/>
    </row>
    <row r="149" spans="1:14" s="4" customFormat="1" ht="75.75" customHeight="1" x14ac:dyDescent="0.25">
      <c r="A149" s="140"/>
      <c r="B149" s="137"/>
      <c r="C149" s="134"/>
      <c r="D149" s="131"/>
      <c r="E149" s="131"/>
      <c r="F149" s="128"/>
      <c r="G149" s="144"/>
      <c r="H149" s="145"/>
      <c r="I149" s="48">
        <v>44596</v>
      </c>
      <c r="J149" s="49">
        <v>3078</v>
      </c>
      <c r="K149" s="35" t="s">
        <v>34</v>
      </c>
      <c r="L149" s="55"/>
      <c r="M149" s="39"/>
      <c r="N149" s="23"/>
    </row>
    <row r="150" spans="1:14" s="4" customFormat="1" ht="75.75" customHeight="1" x14ac:dyDescent="0.25">
      <c r="A150" s="140"/>
      <c r="B150" s="137"/>
      <c r="C150" s="134"/>
      <c r="D150" s="131"/>
      <c r="E150" s="131"/>
      <c r="F150" s="128"/>
      <c r="G150" s="144"/>
      <c r="H150" s="145"/>
      <c r="I150" s="48">
        <v>44602</v>
      </c>
      <c r="J150" s="49">
        <v>1169505</v>
      </c>
      <c r="K150" s="35" t="s">
        <v>34</v>
      </c>
      <c r="L150" s="55"/>
      <c r="M150" s="39"/>
      <c r="N150" s="23"/>
    </row>
    <row r="151" spans="1:14" s="4" customFormat="1" ht="75.75" customHeight="1" x14ac:dyDescent="0.25">
      <c r="A151" s="140"/>
      <c r="B151" s="137"/>
      <c r="C151" s="134"/>
      <c r="D151" s="131"/>
      <c r="E151" s="131"/>
      <c r="F151" s="128"/>
      <c r="G151" s="144"/>
      <c r="H151" s="145"/>
      <c r="I151" s="48">
        <v>44608</v>
      </c>
      <c r="J151" s="49">
        <v>13324403</v>
      </c>
      <c r="K151" s="35" t="s">
        <v>34</v>
      </c>
      <c r="L151" s="55"/>
      <c r="M151" s="39"/>
      <c r="N151" s="23"/>
    </row>
    <row r="152" spans="1:14" s="4" customFormat="1" ht="75.75" customHeight="1" x14ac:dyDescent="0.25">
      <c r="A152" s="140"/>
      <c r="B152" s="137"/>
      <c r="C152" s="134"/>
      <c r="D152" s="131"/>
      <c r="E152" s="131"/>
      <c r="F152" s="128"/>
      <c r="G152" s="144"/>
      <c r="H152" s="145"/>
      <c r="I152" s="48">
        <v>44620</v>
      </c>
      <c r="J152" s="49">
        <v>6911</v>
      </c>
      <c r="K152" s="35" t="s">
        <v>34</v>
      </c>
      <c r="L152" s="55"/>
      <c r="M152" s="39"/>
      <c r="N152" s="23"/>
    </row>
    <row r="153" spans="1:14" s="4" customFormat="1" ht="75.75" customHeight="1" x14ac:dyDescent="0.25">
      <c r="A153" s="140"/>
      <c r="B153" s="137"/>
      <c r="C153" s="134"/>
      <c r="D153" s="131"/>
      <c r="E153" s="131"/>
      <c r="F153" s="128"/>
      <c r="G153" s="144"/>
      <c r="H153" s="145"/>
      <c r="I153" s="48">
        <v>44622</v>
      </c>
      <c r="J153" s="49">
        <v>461250</v>
      </c>
      <c r="K153" s="35" t="s">
        <v>34</v>
      </c>
      <c r="L153" s="55"/>
      <c r="M153" s="39"/>
      <c r="N153" s="23"/>
    </row>
    <row r="154" spans="1:14" s="4" customFormat="1" ht="75.75" customHeight="1" x14ac:dyDescent="0.25">
      <c r="A154" s="140"/>
      <c r="B154" s="137"/>
      <c r="C154" s="134"/>
      <c r="D154" s="131"/>
      <c r="E154" s="131"/>
      <c r="F154" s="128"/>
      <c r="G154" s="144"/>
      <c r="H154" s="145"/>
      <c r="I154" s="48">
        <v>44629</v>
      </c>
      <c r="J154" s="49">
        <v>2127573</v>
      </c>
      <c r="K154" s="35" t="s">
        <v>34</v>
      </c>
      <c r="L154" s="55"/>
      <c r="M154" s="39"/>
      <c r="N154" s="23"/>
    </row>
    <row r="155" spans="1:14" s="4" customFormat="1" ht="75.75" customHeight="1" x14ac:dyDescent="0.25">
      <c r="A155" s="140"/>
      <c r="B155" s="137"/>
      <c r="C155" s="134"/>
      <c r="D155" s="131"/>
      <c r="E155" s="131"/>
      <c r="F155" s="128"/>
      <c r="G155" s="144"/>
      <c r="H155" s="145"/>
      <c r="I155" s="48">
        <v>44631</v>
      </c>
      <c r="J155" s="49">
        <v>605609</v>
      </c>
      <c r="K155" s="35" t="s">
        <v>34</v>
      </c>
      <c r="L155" s="55"/>
      <c r="M155" s="39"/>
      <c r="N155" s="23"/>
    </row>
    <row r="156" spans="1:14" s="4" customFormat="1" ht="75.75" customHeight="1" x14ac:dyDescent="0.25">
      <c r="A156" s="140"/>
      <c r="B156" s="137"/>
      <c r="C156" s="134"/>
      <c r="D156" s="131"/>
      <c r="E156" s="131"/>
      <c r="F156" s="128"/>
      <c r="G156" s="144"/>
      <c r="H156" s="145"/>
      <c r="I156" s="48">
        <v>44637</v>
      </c>
      <c r="J156" s="49">
        <v>884500</v>
      </c>
      <c r="K156" s="35" t="s">
        <v>34</v>
      </c>
      <c r="L156" s="55"/>
      <c r="M156" s="39"/>
      <c r="N156" s="23"/>
    </row>
    <row r="157" spans="1:14" s="4" customFormat="1" ht="75.75" customHeight="1" x14ac:dyDescent="0.25">
      <c r="A157" s="140"/>
      <c r="B157" s="137"/>
      <c r="C157" s="134"/>
      <c r="D157" s="131"/>
      <c r="E157" s="131"/>
      <c r="F157" s="128"/>
      <c r="G157" s="144"/>
      <c r="H157" s="145"/>
      <c r="I157" s="48">
        <v>44638</v>
      </c>
      <c r="J157" s="49">
        <v>2067378</v>
      </c>
      <c r="K157" s="35" t="s">
        <v>34</v>
      </c>
      <c r="L157" s="55"/>
      <c r="M157" s="39"/>
      <c r="N157" s="23"/>
    </row>
    <row r="158" spans="1:14" s="4" customFormat="1" ht="75.75" customHeight="1" x14ac:dyDescent="0.25">
      <c r="A158" s="140"/>
      <c r="B158" s="137"/>
      <c r="C158" s="134"/>
      <c r="D158" s="131"/>
      <c r="E158" s="131"/>
      <c r="F158" s="128"/>
      <c r="G158" s="144"/>
      <c r="H158" s="145"/>
      <c r="I158" s="48">
        <v>44641</v>
      </c>
      <c r="J158" s="49">
        <v>10373561</v>
      </c>
      <c r="K158" s="35" t="s">
        <v>34</v>
      </c>
      <c r="L158" s="55"/>
      <c r="M158" s="39"/>
      <c r="N158" s="23"/>
    </row>
    <row r="159" spans="1:14" s="4" customFormat="1" ht="75.75" customHeight="1" x14ac:dyDescent="0.25">
      <c r="A159" s="140"/>
      <c r="B159" s="137"/>
      <c r="C159" s="134"/>
      <c r="D159" s="131"/>
      <c r="E159" s="131"/>
      <c r="F159" s="128"/>
      <c r="G159" s="144"/>
      <c r="H159" s="145"/>
      <c r="I159" s="48">
        <v>44643</v>
      </c>
      <c r="J159" s="49">
        <v>274905</v>
      </c>
      <c r="K159" s="35" t="s">
        <v>34</v>
      </c>
      <c r="L159" s="55"/>
      <c r="M159" s="39"/>
      <c r="N159" s="23"/>
    </row>
    <row r="160" spans="1:14" s="4" customFormat="1" ht="75.75" customHeight="1" x14ac:dyDescent="0.25">
      <c r="A160" s="140"/>
      <c r="B160" s="137"/>
      <c r="C160" s="134"/>
      <c r="D160" s="131"/>
      <c r="E160" s="131"/>
      <c r="F160" s="128"/>
      <c r="G160" s="144"/>
      <c r="H160" s="145"/>
      <c r="I160" s="48">
        <v>44648</v>
      </c>
      <c r="J160" s="49">
        <v>3065</v>
      </c>
      <c r="K160" s="35" t="s">
        <v>34</v>
      </c>
      <c r="L160" s="55"/>
      <c r="M160" s="39"/>
      <c r="N160" s="23"/>
    </row>
    <row r="161" spans="1:14" s="4" customFormat="1" ht="75.75" customHeight="1" x14ac:dyDescent="0.25">
      <c r="A161" s="140"/>
      <c r="B161" s="137"/>
      <c r="C161" s="134"/>
      <c r="D161" s="131"/>
      <c r="E161" s="131"/>
      <c r="F161" s="128"/>
      <c r="G161" s="144"/>
      <c r="H161" s="145"/>
      <c r="I161" s="48">
        <v>44650</v>
      </c>
      <c r="J161" s="49">
        <v>63223</v>
      </c>
      <c r="K161" s="35" t="s">
        <v>34</v>
      </c>
      <c r="L161" s="55"/>
      <c r="M161" s="39"/>
      <c r="N161" s="23"/>
    </row>
    <row r="162" spans="1:14" s="4" customFormat="1" ht="75.75" customHeight="1" x14ac:dyDescent="0.25">
      <c r="A162" s="140"/>
      <c r="B162" s="137"/>
      <c r="C162" s="134"/>
      <c r="D162" s="131"/>
      <c r="E162" s="131"/>
      <c r="F162" s="128"/>
      <c r="G162" s="144"/>
      <c r="H162" s="145"/>
      <c r="I162" s="48">
        <v>44655</v>
      </c>
      <c r="J162" s="49">
        <v>3748</v>
      </c>
      <c r="K162" s="35" t="s">
        <v>34</v>
      </c>
      <c r="L162" s="55"/>
      <c r="M162" s="39"/>
      <c r="N162" s="23"/>
    </row>
    <row r="163" spans="1:14" s="4" customFormat="1" ht="75.75" customHeight="1" x14ac:dyDescent="0.25">
      <c r="A163" s="140"/>
      <c r="B163" s="137"/>
      <c r="C163" s="134"/>
      <c r="D163" s="131"/>
      <c r="E163" s="131"/>
      <c r="F163" s="128"/>
      <c r="G163" s="144"/>
      <c r="H163" s="145"/>
      <c r="I163" s="48">
        <v>44657</v>
      </c>
      <c r="J163" s="49">
        <v>1329183</v>
      </c>
      <c r="K163" s="35" t="s">
        <v>34</v>
      </c>
      <c r="L163" s="55"/>
      <c r="M163" s="39"/>
      <c r="N163" s="23"/>
    </row>
    <row r="164" spans="1:14" s="4" customFormat="1" ht="75.75" customHeight="1" x14ac:dyDescent="0.25">
      <c r="A164" s="140"/>
      <c r="B164" s="137"/>
      <c r="C164" s="134"/>
      <c r="D164" s="131"/>
      <c r="E164" s="131"/>
      <c r="F164" s="128"/>
      <c r="G164" s="144"/>
      <c r="H164" s="145"/>
      <c r="I164" s="48">
        <v>44662</v>
      </c>
      <c r="J164" s="49">
        <v>-6911</v>
      </c>
      <c r="K164" s="35" t="s">
        <v>34</v>
      </c>
      <c r="L164" s="55"/>
      <c r="M164" s="39"/>
      <c r="N164" s="23"/>
    </row>
    <row r="165" spans="1:14" s="4" customFormat="1" ht="75.75" customHeight="1" x14ac:dyDescent="0.25">
      <c r="A165" s="140"/>
      <c r="B165" s="137"/>
      <c r="C165" s="134"/>
      <c r="D165" s="131"/>
      <c r="E165" s="131"/>
      <c r="F165" s="128"/>
      <c r="G165" s="144"/>
      <c r="H165" s="145"/>
      <c r="I165" s="48">
        <v>44670</v>
      </c>
      <c r="J165" s="49">
        <v>10599783</v>
      </c>
      <c r="K165" s="35" t="s">
        <v>34</v>
      </c>
      <c r="L165" s="55"/>
      <c r="M165" s="39"/>
      <c r="N165" s="23"/>
    </row>
    <row r="166" spans="1:14" s="4" customFormat="1" ht="75.75" customHeight="1" x14ac:dyDescent="0.25">
      <c r="A166" s="140"/>
      <c r="B166" s="137"/>
      <c r="C166" s="134"/>
      <c r="D166" s="131"/>
      <c r="E166" s="131"/>
      <c r="F166" s="128"/>
      <c r="G166" s="144"/>
      <c r="H166" s="145"/>
      <c r="I166" s="48">
        <v>44679</v>
      </c>
      <c r="J166" s="49">
        <v>6911</v>
      </c>
      <c r="K166" s="35" t="s">
        <v>34</v>
      </c>
      <c r="L166" s="55"/>
      <c r="M166" s="39"/>
      <c r="N166" s="23"/>
    </row>
    <row r="167" spans="1:14" s="4" customFormat="1" ht="75.75" customHeight="1" x14ac:dyDescent="0.25">
      <c r="A167" s="140"/>
      <c r="B167" s="137"/>
      <c r="C167" s="134"/>
      <c r="D167" s="131"/>
      <c r="E167" s="131"/>
      <c r="F167" s="128"/>
      <c r="G167" s="144"/>
      <c r="H167" s="145"/>
      <c r="I167" s="48">
        <v>44686</v>
      </c>
      <c r="J167" s="49">
        <v>291746</v>
      </c>
      <c r="K167" s="35" t="s">
        <v>34</v>
      </c>
      <c r="L167" s="55"/>
      <c r="M167" s="39"/>
      <c r="N167" s="23"/>
    </row>
    <row r="168" spans="1:14" s="4" customFormat="1" ht="75.75" customHeight="1" x14ac:dyDescent="0.25">
      <c r="A168" s="140"/>
      <c r="B168" s="137"/>
      <c r="C168" s="134"/>
      <c r="D168" s="131"/>
      <c r="E168" s="131"/>
      <c r="F168" s="128"/>
      <c r="G168" s="144"/>
      <c r="H168" s="145"/>
      <c r="I168" s="48">
        <v>44687</v>
      </c>
      <c r="J168" s="49">
        <v>1329183</v>
      </c>
      <c r="K168" s="35" t="s">
        <v>34</v>
      </c>
      <c r="L168" s="55"/>
      <c r="M168" s="39"/>
      <c r="N168" s="23"/>
    </row>
    <row r="169" spans="1:14" s="4" customFormat="1" ht="75.75" customHeight="1" x14ac:dyDescent="0.25">
      <c r="A169" s="140"/>
      <c r="B169" s="137"/>
      <c r="C169" s="134"/>
      <c r="D169" s="131"/>
      <c r="E169" s="131"/>
      <c r="F169" s="128"/>
      <c r="G169" s="144"/>
      <c r="H169" s="145"/>
      <c r="I169" s="48">
        <v>44697</v>
      </c>
      <c r="J169" s="49">
        <v>8676505</v>
      </c>
      <c r="K169" s="35" t="s">
        <v>34</v>
      </c>
      <c r="L169" s="55"/>
      <c r="M169" s="39"/>
      <c r="N169" s="23"/>
    </row>
    <row r="170" spans="1:14" s="4" customFormat="1" ht="75.75" customHeight="1" x14ac:dyDescent="0.25">
      <c r="A170" s="140"/>
      <c r="B170" s="137"/>
      <c r="C170" s="134"/>
      <c r="D170" s="131"/>
      <c r="E170" s="131"/>
      <c r="F170" s="128"/>
      <c r="G170" s="144"/>
      <c r="H170" s="145"/>
      <c r="I170" s="48">
        <v>44699</v>
      </c>
      <c r="J170" s="49">
        <v>3078</v>
      </c>
      <c r="K170" s="35" t="s">
        <v>34</v>
      </c>
      <c r="L170" s="55"/>
      <c r="M170" s="39"/>
      <c r="N170" s="23"/>
    </row>
    <row r="171" spans="1:14" s="4" customFormat="1" ht="75.75" customHeight="1" x14ac:dyDescent="0.25">
      <c r="A171" s="140"/>
      <c r="B171" s="137"/>
      <c r="C171" s="134"/>
      <c r="D171" s="131"/>
      <c r="E171" s="131"/>
      <c r="F171" s="128"/>
      <c r="G171" s="144"/>
      <c r="H171" s="145"/>
      <c r="I171" s="48">
        <v>44708</v>
      </c>
      <c r="J171" s="49">
        <v>6911</v>
      </c>
      <c r="K171" s="35" t="s">
        <v>34</v>
      </c>
      <c r="L171" s="55"/>
      <c r="M171" s="39"/>
      <c r="N171" s="23"/>
    </row>
    <row r="172" spans="1:14" s="4" customFormat="1" ht="75.75" customHeight="1" x14ac:dyDescent="0.25">
      <c r="A172" s="140"/>
      <c r="B172" s="137"/>
      <c r="C172" s="134"/>
      <c r="D172" s="131"/>
      <c r="E172" s="131"/>
      <c r="F172" s="128"/>
      <c r="G172" s="144"/>
      <c r="H172" s="145"/>
      <c r="I172" s="48">
        <v>44711</v>
      </c>
      <c r="J172" s="49">
        <v>-1528</v>
      </c>
      <c r="K172" s="35" t="s">
        <v>34</v>
      </c>
      <c r="L172" s="55"/>
      <c r="M172" s="39"/>
      <c r="N172" s="23"/>
    </row>
    <row r="173" spans="1:14" s="4" customFormat="1" ht="75.75" customHeight="1" x14ac:dyDescent="0.25">
      <c r="A173" s="140"/>
      <c r="B173" s="137"/>
      <c r="C173" s="134"/>
      <c r="D173" s="131"/>
      <c r="E173" s="131"/>
      <c r="F173" s="128"/>
      <c r="G173" s="144"/>
      <c r="H173" s="145"/>
      <c r="I173" s="48">
        <v>44715</v>
      </c>
      <c r="J173" s="49">
        <v>1329183</v>
      </c>
      <c r="K173" s="35" t="s">
        <v>34</v>
      </c>
      <c r="L173" s="55"/>
      <c r="M173" s="39"/>
      <c r="N173" s="23"/>
    </row>
    <row r="174" spans="1:14" s="4" customFormat="1" ht="75.75" customHeight="1" x14ac:dyDescent="0.25">
      <c r="A174" s="140"/>
      <c r="B174" s="137"/>
      <c r="C174" s="134"/>
      <c r="D174" s="131"/>
      <c r="E174" s="131"/>
      <c r="F174" s="128"/>
      <c r="G174" s="144"/>
      <c r="H174" s="145"/>
      <c r="I174" s="48">
        <v>44725</v>
      </c>
      <c r="J174" s="49">
        <v>476436</v>
      </c>
      <c r="K174" s="35" t="s">
        <v>34</v>
      </c>
      <c r="L174" s="55"/>
      <c r="M174" s="39"/>
      <c r="N174" s="23"/>
    </row>
    <row r="175" spans="1:14" s="4" customFormat="1" ht="75.75" customHeight="1" x14ac:dyDescent="0.25">
      <c r="A175" s="140"/>
      <c r="B175" s="137"/>
      <c r="C175" s="134"/>
      <c r="D175" s="131"/>
      <c r="E175" s="131"/>
      <c r="F175" s="128"/>
      <c r="G175" s="144"/>
      <c r="H175" s="145"/>
      <c r="I175" s="48">
        <v>44727</v>
      </c>
      <c r="J175" s="49">
        <v>5775762</v>
      </c>
      <c r="K175" s="35" t="s">
        <v>34</v>
      </c>
      <c r="L175" s="55"/>
      <c r="M175" s="39"/>
      <c r="N175" s="23"/>
    </row>
    <row r="176" spans="1:14" s="4" customFormat="1" ht="75.75" customHeight="1" x14ac:dyDescent="0.25">
      <c r="A176" s="140"/>
      <c r="B176" s="137"/>
      <c r="C176" s="134"/>
      <c r="D176" s="131"/>
      <c r="E176" s="131"/>
      <c r="F176" s="128"/>
      <c r="G176" s="144"/>
      <c r="H176" s="145"/>
      <c r="I176" s="48">
        <v>44740</v>
      </c>
      <c r="J176" s="49">
        <v>15191</v>
      </c>
      <c r="K176" s="35" t="s">
        <v>34</v>
      </c>
      <c r="L176" s="55"/>
      <c r="M176" s="39"/>
      <c r="N176" s="23"/>
    </row>
    <row r="177" spans="1:14" s="4" customFormat="1" ht="75.75" customHeight="1" x14ac:dyDescent="0.25">
      <c r="A177" s="140"/>
      <c r="B177" s="137"/>
      <c r="C177" s="134"/>
      <c r="D177" s="131"/>
      <c r="E177" s="131"/>
      <c r="F177" s="128"/>
      <c r="G177" s="144"/>
      <c r="H177" s="145"/>
      <c r="I177" s="48">
        <v>44750</v>
      </c>
      <c r="J177" s="49">
        <v>1329183</v>
      </c>
      <c r="K177" s="35" t="s">
        <v>34</v>
      </c>
      <c r="L177" s="55"/>
      <c r="M177" s="39"/>
      <c r="N177" s="23"/>
    </row>
    <row r="178" spans="1:14" s="4" customFormat="1" ht="75.75" customHeight="1" x14ac:dyDescent="0.25">
      <c r="A178" s="140"/>
      <c r="B178" s="137"/>
      <c r="C178" s="134"/>
      <c r="D178" s="131"/>
      <c r="E178" s="131"/>
      <c r="F178" s="128"/>
      <c r="G178" s="144"/>
      <c r="H178" s="145"/>
      <c r="I178" s="48">
        <v>44761</v>
      </c>
      <c r="J178" s="49">
        <v>6544905</v>
      </c>
      <c r="K178" s="35"/>
      <c r="L178" s="55"/>
      <c r="M178" s="39" t="s">
        <v>34</v>
      </c>
      <c r="N178" s="23"/>
    </row>
    <row r="179" spans="1:14" s="4" customFormat="1" ht="75.75" customHeight="1" x14ac:dyDescent="0.25">
      <c r="A179" s="140"/>
      <c r="B179" s="137"/>
      <c r="C179" s="134"/>
      <c r="D179" s="131"/>
      <c r="E179" s="131"/>
      <c r="F179" s="128"/>
      <c r="G179" s="144"/>
      <c r="H179" s="145"/>
      <c r="I179" s="48">
        <v>44763</v>
      </c>
      <c r="J179" s="49">
        <v>2300</v>
      </c>
      <c r="K179" s="35" t="s">
        <v>34</v>
      </c>
      <c r="L179" s="55"/>
      <c r="M179" s="39"/>
      <c r="N179" s="23"/>
    </row>
    <row r="180" spans="1:14" s="4" customFormat="1" ht="75.75" customHeight="1" x14ac:dyDescent="0.25">
      <c r="A180" s="140"/>
      <c r="B180" s="137"/>
      <c r="C180" s="134"/>
      <c r="D180" s="131"/>
      <c r="E180" s="131"/>
      <c r="F180" s="128"/>
      <c r="G180" s="144"/>
      <c r="H180" s="145"/>
      <c r="I180" s="48">
        <v>44769</v>
      </c>
      <c r="J180" s="49">
        <v>21485</v>
      </c>
      <c r="K180" s="35" t="s">
        <v>34</v>
      </c>
      <c r="L180" s="55"/>
      <c r="M180" s="39"/>
      <c r="N180" s="23"/>
    </row>
    <row r="181" spans="1:14" s="4" customFormat="1" ht="75.75" customHeight="1" x14ac:dyDescent="0.25">
      <c r="A181" s="140"/>
      <c r="B181" s="137"/>
      <c r="C181" s="134"/>
      <c r="D181" s="131"/>
      <c r="E181" s="131"/>
      <c r="F181" s="128"/>
      <c r="G181" s="144"/>
      <c r="H181" s="145"/>
      <c r="I181" s="48">
        <v>44776</v>
      </c>
      <c r="J181" s="49">
        <v>976704</v>
      </c>
      <c r="K181" s="35" t="s">
        <v>34</v>
      </c>
      <c r="L181" s="55"/>
      <c r="M181" s="39"/>
      <c r="N181" s="23"/>
    </row>
    <row r="182" spans="1:14" s="4" customFormat="1" ht="75.75" customHeight="1" x14ac:dyDescent="0.25">
      <c r="A182" s="140"/>
      <c r="B182" s="137"/>
      <c r="C182" s="134"/>
      <c r="D182" s="131"/>
      <c r="E182" s="131"/>
      <c r="F182" s="128"/>
      <c r="G182" s="144"/>
      <c r="H182" s="145"/>
      <c r="I182" s="48">
        <v>44778</v>
      </c>
      <c r="J182" s="49">
        <v>352479</v>
      </c>
      <c r="K182" s="35"/>
      <c r="L182" s="55"/>
      <c r="M182" s="39" t="s">
        <v>34</v>
      </c>
      <c r="N182" s="23"/>
    </row>
    <row r="183" spans="1:14" s="4" customFormat="1" ht="75.75" customHeight="1" x14ac:dyDescent="0.25">
      <c r="A183" s="140"/>
      <c r="B183" s="137"/>
      <c r="C183" s="134"/>
      <c r="D183" s="131"/>
      <c r="E183" s="131"/>
      <c r="F183" s="128"/>
      <c r="G183" s="144"/>
      <c r="H183" s="145"/>
      <c r="I183" s="48">
        <v>44783</v>
      </c>
      <c r="J183" s="49">
        <v>866561</v>
      </c>
      <c r="K183" s="35"/>
      <c r="L183" s="55"/>
      <c r="M183" s="39" t="s">
        <v>34</v>
      </c>
      <c r="N183" s="23"/>
    </row>
    <row r="184" spans="1:14" s="4" customFormat="1" ht="75.75" customHeight="1" x14ac:dyDescent="0.25">
      <c r="A184" s="140"/>
      <c r="B184" s="137"/>
      <c r="C184" s="134"/>
      <c r="D184" s="131"/>
      <c r="E184" s="131"/>
      <c r="F184" s="128"/>
      <c r="G184" s="144"/>
      <c r="H184" s="145"/>
      <c r="I184" s="48">
        <v>44790</v>
      </c>
      <c r="J184" s="49">
        <v>260490</v>
      </c>
      <c r="K184" s="35" t="s">
        <v>34</v>
      </c>
      <c r="L184" s="55"/>
      <c r="M184" s="39"/>
      <c r="N184" s="23"/>
    </row>
    <row r="185" spans="1:14" s="4" customFormat="1" ht="75.75" customHeight="1" x14ac:dyDescent="0.25">
      <c r="A185" s="140"/>
      <c r="B185" s="137"/>
      <c r="C185" s="134"/>
      <c r="D185" s="131"/>
      <c r="E185" s="131"/>
      <c r="F185" s="128"/>
      <c r="G185" s="144"/>
      <c r="H185" s="145"/>
      <c r="I185" s="48">
        <v>44804</v>
      </c>
      <c r="J185" s="49">
        <v>6911</v>
      </c>
      <c r="K185" s="35" t="s">
        <v>34</v>
      </c>
      <c r="L185" s="55"/>
      <c r="M185" s="39"/>
      <c r="N185" s="23"/>
    </row>
    <row r="186" spans="1:14" s="4" customFormat="1" ht="75.75" customHeight="1" x14ac:dyDescent="0.25">
      <c r="A186" s="140"/>
      <c r="B186" s="137"/>
      <c r="C186" s="134"/>
      <c r="D186" s="131"/>
      <c r="E186" s="131"/>
      <c r="F186" s="128"/>
      <c r="G186" s="144"/>
      <c r="H186" s="145"/>
      <c r="I186" s="48">
        <v>44810</v>
      </c>
      <c r="J186" s="49">
        <v>1328887</v>
      </c>
      <c r="K186" s="35"/>
      <c r="L186" s="55"/>
      <c r="M186" s="39" t="s">
        <v>34</v>
      </c>
      <c r="N186" s="23"/>
    </row>
    <row r="187" spans="1:14" s="4" customFormat="1" ht="75.75" customHeight="1" x14ac:dyDescent="0.25">
      <c r="A187" s="140"/>
      <c r="B187" s="137"/>
      <c r="C187" s="134"/>
      <c r="D187" s="131"/>
      <c r="E187" s="131"/>
      <c r="F187" s="128"/>
      <c r="G187" s="144"/>
      <c r="H187" s="145"/>
      <c r="I187" s="48">
        <v>44816</v>
      </c>
      <c r="J187" s="49">
        <v>554012</v>
      </c>
      <c r="K187" s="35"/>
      <c r="L187" s="55"/>
      <c r="M187" s="39" t="s">
        <v>34</v>
      </c>
      <c r="N187" s="23"/>
    </row>
    <row r="188" spans="1:14" s="4" customFormat="1" ht="75.75" customHeight="1" x14ac:dyDescent="0.25">
      <c r="A188" s="140"/>
      <c r="B188" s="137"/>
      <c r="C188" s="134"/>
      <c r="D188" s="131"/>
      <c r="E188" s="131"/>
      <c r="F188" s="128"/>
      <c r="G188" s="144"/>
      <c r="H188" s="145"/>
      <c r="I188" s="48">
        <v>44876</v>
      </c>
      <c r="J188" s="49">
        <v>4104</v>
      </c>
      <c r="K188" s="35" t="s">
        <v>34</v>
      </c>
      <c r="L188" s="55"/>
      <c r="M188" s="39"/>
      <c r="N188" s="23"/>
    </row>
    <row r="189" spans="1:14" s="4" customFormat="1" ht="75.75" customHeight="1" x14ac:dyDescent="0.25">
      <c r="A189" s="140"/>
      <c r="B189" s="137"/>
      <c r="C189" s="134"/>
      <c r="D189" s="131"/>
      <c r="E189" s="131"/>
      <c r="F189" s="128"/>
      <c r="G189" s="144"/>
      <c r="H189" s="145"/>
      <c r="I189" s="48">
        <v>44881</v>
      </c>
      <c r="J189" s="49">
        <v>490782</v>
      </c>
      <c r="K189" s="35"/>
      <c r="L189" s="55"/>
      <c r="M189" s="39" t="s">
        <v>34</v>
      </c>
      <c r="N189" s="23"/>
    </row>
    <row r="190" spans="1:14" s="4" customFormat="1" ht="75.75" customHeight="1" x14ac:dyDescent="0.25">
      <c r="A190" s="140"/>
      <c r="B190" s="137"/>
      <c r="C190" s="134"/>
      <c r="D190" s="131"/>
      <c r="E190" s="131"/>
      <c r="F190" s="128"/>
      <c r="G190" s="144"/>
      <c r="H190" s="145"/>
      <c r="I190" s="48">
        <v>44888</v>
      </c>
      <c r="J190" s="49">
        <v>847194</v>
      </c>
      <c r="K190" s="35" t="s">
        <v>34</v>
      </c>
      <c r="L190" s="55"/>
      <c r="M190" s="39"/>
      <c r="N190" s="23"/>
    </row>
    <row r="191" spans="1:14" s="4" customFormat="1" ht="75.75" customHeight="1" x14ac:dyDescent="0.25">
      <c r="A191" s="140"/>
      <c r="B191" s="137"/>
      <c r="C191" s="134"/>
      <c r="D191" s="131"/>
      <c r="E191" s="131"/>
      <c r="F191" s="128"/>
      <c r="G191" s="144"/>
      <c r="H191" s="145"/>
      <c r="I191" s="48">
        <v>44896</v>
      </c>
      <c r="J191" s="49">
        <v>5787137</v>
      </c>
      <c r="K191" s="35"/>
      <c r="L191" s="55"/>
      <c r="M191" s="39" t="s">
        <v>34</v>
      </c>
      <c r="N191" s="23"/>
    </row>
    <row r="192" spans="1:14" s="4" customFormat="1" ht="75.75" customHeight="1" x14ac:dyDescent="0.25">
      <c r="A192" s="140"/>
      <c r="B192" s="137"/>
      <c r="C192" s="134"/>
      <c r="D192" s="131"/>
      <c r="E192" s="131"/>
      <c r="F192" s="128"/>
      <c r="G192" s="144"/>
      <c r="H192" s="145"/>
      <c r="I192" s="48">
        <v>44897</v>
      </c>
      <c r="J192" s="49">
        <v>1851354</v>
      </c>
      <c r="K192" s="35"/>
      <c r="L192" s="55"/>
      <c r="M192" s="39" t="s">
        <v>34</v>
      </c>
      <c r="N192" s="23"/>
    </row>
    <row r="193" spans="1:14" s="4" customFormat="1" ht="75.75" customHeight="1" x14ac:dyDescent="0.25">
      <c r="A193" s="140"/>
      <c r="B193" s="137"/>
      <c r="C193" s="134"/>
      <c r="D193" s="131"/>
      <c r="E193" s="131"/>
      <c r="F193" s="128"/>
      <c r="G193" s="144"/>
      <c r="H193" s="145"/>
      <c r="I193" s="48">
        <v>44900</v>
      </c>
      <c r="J193" s="49">
        <v>344124</v>
      </c>
      <c r="K193" s="35" t="s">
        <v>34</v>
      </c>
      <c r="L193" s="55"/>
      <c r="M193" s="39"/>
      <c r="N193" s="23"/>
    </row>
    <row r="194" spans="1:14" s="4" customFormat="1" ht="75.75" customHeight="1" x14ac:dyDescent="0.25">
      <c r="A194" s="140"/>
      <c r="B194" s="137"/>
      <c r="C194" s="134"/>
      <c r="D194" s="131"/>
      <c r="E194" s="131"/>
      <c r="F194" s="128"/>
      <c r="G194" s="144"/>
      <c r="H194" s="145"/>
      <c r="I194" s="48">
        <v>44901</v>
      </c>
      <c r="J194" s="49">
        <v>509175</v>
      </c>
      <c r="K194" s="35" t="s">
        <v>34</v>
      </c>
      <c r="L194" s="55"/>
      <c r="M194" s="39"/>
      <c r="N194" s="23"/>
    </row>
    <row r="195" spans="1:14" s="4" customFormat="1" ht="75.75" customHeight="1" x14ac:dyDescent="0.25">
      <c r="A195" s="140"/>
      <c r="B195" s="137"/>
      <c r="C195" s="134"/>
      <c r="D195" s="131"/>
      <c r="E195" s="131"/>
      <c r="F195" s="128"/>
      <c r="G195" s="144"/>
      <c r="H195" s="145"/>
      <c r="I195" s="48">
        <v>44902</v>
      </c>
      <c r="J195" s="49">
        <v>669793</v>
      </c>
      <c r="K195" s="35"/>
      <c r="L195" s="55"/>
      <c r="M195" s="39" t="s">
        <v>34</v>
      </c>
      <c r="N195" s="23"/>
    </row>
    <row r="196" spans="1:14" s="4" customFormat="1" ht="75.75" customHeight="1" x14ac:dyDescent="0.25">
      <c r="A196" s="140"/>
      <c r="B196" s="137"/>
      <c r="C196" s="134"/>
      <c r="D196" s="131"/>
      <c r="E196" s="131"/>
      <c r="F196" s="128"/>
      <c r="G196" s="144"/>
      <c r="H196" s="145"/>
      <c r="I196" s="48">
        <v>44903</v>
      </c>
      <c r="J196" s="49">
        <v>858581</v>
      </c>
      <c r="K196" s="35" t="s">
        <v>34</v>
      </c>
      <c r="L196" s="55"/>
      <c r="M196" s="39"/>
      <c r="N196" s="23"/>
    </row>
    <row r="197" spans="1:14" s="4" customFormat="1" ht="75.75" customHeight="1" x14ac:dyDescent="0.25">
      <c r="A197" s="140"/>
      <c r="B197" s="137"/>
      <c r="C197" s="134"/>
      <c r="D197" s="131"/>
      <c r="E197" s="131"/>
      <c r="F197" s="128"/>
      <c r="G197" s="144"/>
      <c r="H197" s="145"/>
      <c r="I197" s="48">
        <v>44904</v>
      </c>
      <c r="J197" s="49">
        <v>79393</v>
      </c>
      <c r="K197" s="35" t="s">
        <v>34</v>
      </c>
      <c r="L197" s="55"/>
      <c r="M197" s="39"/>
      <c r="N197" s="23"/>
    </row>
    <row r="198" spans="1:14" s="4" customFormat="1" ht="75.75" customHeight="1" x14ac:dyDescent="0.25">
      <c r="A198" s="140"/>
      <c r="B198" s="137"/>
      <c r="C198" s="134"/>
      <c r="D198" s="131"/>
      <c r="E198" s="131"/>
      <c r="F198" s="128"/>
      <c r="G198" s="144"/>
      <c r="H198" s="145"/>
      <c r="I198" s="48">
        <v>44908</v>
      </c>
      <c r="J198" s="49">
        <v>481791</v>
      </c>
      <c r="K198" s="35" t="s">
        <v>34</v>
      </c>
      <c r="L198" s="55"/>
      <c r="M198" s="39"/>
      <c r="N198" s="23"/>
    </row>
    <row r="199" spans="1:14" s="4" customFormat="1" ht="75.75" customHeight="1" x14ac:dyDescent="0.25">
      <c r="A199" s="140"/>
      <c r="B199" s="137"/>
      <c r="C199" s="134"/>
      <c r="D199" s="131"/>
      <c r="E199" s="131"/>
      <c r="F199" s="128"/>
      <c r="G199" s="144"/>
      <c r="H199" s="145"/>
      <c r="I199" s="48">
        <v>44910</v>
      </c>
      <c r="J199" s="49">
        <v>-911289</v>
      </c>
      <c r="K199" s="35" t="s">
        <v>34</v>
      </c>
      <c r="L199" s="55"/>
      <c r="M199" s="39"/>
      <c r="N199" s="23"/>
    </row>
    <row r="200" spans="1:14" s="4" customFormat="1" ht="75.75" customHeight="1" x14ac:dyDescent="0.25">
      <c r="A200" s="140"/>
      <c r="B200" s="137"/>
      <c r="C200" s="134"/>
      <c r="D200" s="131"/>
      <c r="E200" s="131"/>
      <c r="F200" s="128"/>
      <c r="G200" s="144"/>
      <c r="H200" s="145"/>
      <c r="I200" s="48">
        <v>44911</v>
      </c>
      <c r="J200" s="49">
        <v>488375</v>
      </c>
      <c r="K200" s="35" t="s">
        <v>34</v>
      </c>
      <c r="L200" s="55"/>
      <c r="M200" s="39"/>
      <c r="N200" s="23"/>
    </row>
    <row r="201" spans="1:14" s="4" customFormat="1" ht="75.75" customHeight="1" x14ac:dyDescent="0.25">
      <c r="A201" s="140"/>
      <c r="B201" s="137"/>
      <c r="C201" s="134"/>
      <c r="D201" s="131"/>
      <c r="E201" s="131"/>
      <c r="F201" s="128"/>
      <c r="G201" s="144"/>
      <c r="H201" s="145"/>
      <c r="I201" s="48">
        <v>44915</v>
      </c>
      <c r="J201" s="49">
        <v>1005113</v>
      </c>
      <c r="K201" s="35"/>
      <c r="L201" s="55"/>
      <c r="M201" s="39" t="s">
        <v>34</v>
      </c>
      <c r="N201" s="23"/>
    </row>
    <row r="202" spans="1:14" s="4" customFormat="1" ht="75.75" customHeight="1" x14ac:dyDescent="0.25">
      <c r="A202" s="140"/>
      <c r="B202" s="137"/>
      <c r="C202" s="134"/>
      <c r="D202" s="131"/>
      <c r="E202" s="131"/>
      <c r="F202" s="128"/>
      <c r="G202" s="144"/>
      <c r="H202" s="145"/>
      <c r="I202" s="48">
        <v>44916</v>
      </c>
      <c r="J202" s="49">
        <v>5344114</v>
      </c>
      <c r="K202" s="35"/>
      <c r="L202" s="55"/>
      <c r="M202" s="39" t="s">
        <v>34</v>
      </c>
      <c r="N202" s="23"/>
    </row>
    <row r="203" spans="1:14" s="4" customFormat="1" ht="75.75" customHeight="1" x14ac:dyDescent="0.25">
      <c r="A203" s="141"/>
      <c r="B203" s="138"/>
      <c r="C203" s="135"/>
      <c r="D203" s="132"/>
      <c r="E203" s="132"/>
      <c r="F203" s="129"/>
      <c r="G203" s="146"/>
      <c r="H203" s="147"/>
      <c r="I203" s="48">
        <v>44922</v>
      </c>
      <c r="J203" s="49">
        <v>298251</v>
      </c>
      <c r="K203" s="35" t="s">
        <v>34</v>
      </c>
      <c r="L203" s="55"/>
      <c r="M203" s="39"/>
      <c r="N203" s="23"/>
    </row>
    <row r="204" spans="1:14" s="4" customFormat="1" ht="75.75" customHeight="1" x14ac:dyDescent="0.25">
      <c r="A204" s="121">
        <v>16</v>
      </c>
      <c r="B204" s="148" t="s">
        <v>65</v>
      </c>
      <c r="C204" s="158">
        <v>45085</v>
      </c>
      <c r="D204" s="156" t="s">
        <v>58</v>
      </c>
      <c r="E204" s="156" t="s">
        <v>92</v>
      </c>
      <c r="F204" s="182">
        <v>110013238</v>
      </c>
      <c r="G204" s="182">
        <v>29703574</v>
      </c>
      <c r="H204" s="182">
        <v>139716812</v>
      </c>
      <c r="I204" s="60">
        <v>45093</v>
      </c>
      <c r="J204" s="62">
        <v>5500662</v>
      </c>
      <c r="K204" s="33" t="s">
        <v>34</v>
      </c>
      <c r="L204" s="56"/>
      <c r="M204" s="52"/>
      <c r="N204" s="23"/>
    </row>
    <row r="205" spans="1:14" s="4" customFormat="1" ht="75.75" customHeight="1" x14ac:dyDescent="0.25">
      <c r="A205" s="122"/>
      <c r="B205" s="149"/>
      <c r="C205" s="159"/>
      <c r="D205" s="157"/>
      <c r="E205" s="157"/>
      <c r="F205" s="183"/>
      <c r="G205" s="183"/>
      <c r="H205" s="183"/>
      <c r="I205" s="60">
        <v>45148</v>
      </c>
      <c r="J205" s="62">
        <v>22442702</v>
      </c>
      <c r="K205" s="33" t="s">
        <v>34</v>
      </c>
      <c r="L205" s="57"/>
      <c r="M205" s="52"/>
      <c r="N205" s="23"/>
    </row>
    <row r="206" spans="1:14" s="4" customFormat="1" ht="75.75" customHeight="1" x14ac:dyDescent="0.25">
      <c r="A206" s="122"/>
      <c r="B206" s="149"/>
      <c r="C206" s="159"/>
      <c r="D206" s="157"/>
      <c r="E206" s="157"/>
      <c r="F206" s="183"/>
      <c r="G206" s="183"/>
      <c r="H206" s="183"/>
      <c r="I206" s="60">
        <v>45181</v>
      </c>
      <c r="J206" s="62">
        <v>27943362</v>
      </c>
      <c r="K206" s="33" t="s">
        <v>34</v>
      </c>
      <c r="L206" s="57"/>
      <c r="M206" s="52"/>
      <c r="N206" s="23"/>
    </row>
    <row r="207" spans="1:14" s="4" customFormat="1" ht="75.75" customHeight="1" x14ac:dyDescent="0.25">
      <c r="A207" s="122"/>
      <c r="B207" s="149"/>
      <c r="C207" s="159"/>
      <c r="D207" s="157"/>
      <c r="E207" s="157"/>
      <c r="F207" s="183"/>
      <c r="G207" s="183"/>
      <c r="H207" s="183"/>
      <c r="I207" s="60">
        <v>45197</v>
      </c>
      <c r="J207" s="62">
        <v>27943362</v>
      </c>
      <c r="K207" s="33" t="s">
        <v>34</v>
      </c>
      <c r="L207" s="57"/>
      <c r="M207" s="52"/>
      <c r="N207" s="23"/>
    </row>
    <row r="208" spans="1:14" s="4" customFormat="1" ht="75.75" customHeight="1" x14ac:dyDescent="0.25">
      <c r="A208" s="122"/>
      <c r="B208" s="149"/>
      <c r="C208" s="159"/>
      <c r="D208" s="157"/>
      <c r="E208" s="157"/>
      <c r="F208" s="183"/>
      <c r="G208" s="183"/>
      <c r="H208" s="183"/>
      <c r="I208" s="60">
        <v>45230</v>
      </c>
      <c r="J208" s="62">
        <v>27943362</v>
      </c>
      <c r="K208" s="33" t="s">
        <v>34</v>
      </c>
      <c r="L208" s="57"/>
      <c r="M208" s="52"/>
      <c r="N208" s="23"/>
    </row>
    <row r="209" spans="1:14" s="4" customFormat="1" ht="75.75" customHeight="1" x14ac:dyDescent="0.25">
      <c r="A209" s="160"/>
      <c r="B209" s="186"/>
      <c r="C209" s="165"/>
      <c r="D209" s="164"/>
      <c r="E209" s="164"/>
      <c r="F209" s="184"/>
      <c r="G209" s="184"/>
      <c r="H209" s="184"/>
      <c r="I209" s="60">
        <v>45291</v>
      </c>
      <c r="J209" s="62">
        <v>27943362</v>
      </c>
      <c r="K209" s="33" t="s">
        <v>34</v>
      </c>
      <c r="L209" s="56"/>
      <c r="M209" s="52"/>
      <c r="N209" s="23"/>
    </row>
    <row r="210" spans="1:14" s="4" customFormat="1" ht="75.75" customHeight="1" x14ac:dyDescent="0.25">
      <c r="A210" s="139">
        <v>17</v>
      </c>
      <c r="B210" s="136" t="s">
        <v>59</v>
      </c>
      <c r="C210" s="133">
        <v>45117</v>
      </c>
      <c r="D210" s="130" t="s">
        <v>64</v>
      </c>
      <c r="E210" s="130" t="s">
        <v>60</v>
      </c>
      <c r="F210" s="127">
        <v>88875540</v>
      </c>
      <c r="G210" s="142">
        <f>F210*0.27</f>
        <v>23996395.800000001</v>
      </c>
      <c r="H210" s="143">
        <f t="shared" si="7"/>
        <v>112871935.8</v>
      </c>
      <c r="I210" s="125">
        <v>45251</v>
      </c>
      <c r="J210" s="49">
        <v>39769</v>
      </c>
      <c r="K210" s="38" t="s">
        <v>34</v>
      </c>
      <c r="L210" s="55"/>
      <c r="M210" s="53"/>
      <c r="N210" s="23"/>
    </row>
    <row r="211" spans="1:14" s="4" customFormat="1" ht="75.75" customHeight="1" x14ac:dyDescent="0.25">
      <c r="A211" s="140"/>
      <c r="B211" s="137"/>
      <c r="C211" s="134"/>
      <c r="D211" s="131"/>
      <c r="E211" s="131"/>
      <c r="F211" s="128"/>
      <c r="G211" s="144"/>
      <c r="H211" s="145"/>
      <c r="I211" s="126"/>
      <c r="J211" s="49">
        <v>423934</v>
      </c>
      <c r="K211" s="38" t="s">
        <v>34</v>
      </c>
      <c r="L211" s="58"/>
      <c r="M211" s="53"/>
      <c r="N211" s="23"/>
    </row>
    <row r="212" spans="1:14" s="4" customFormat="1" ht="75.75" customHeight="1" x14ac:dyDescent="0.25">
      <c r="A212" s="140"/>
      <c r="B212" s="137"/>
      <c r="C212" s="134"/>
      <c r="D212" s="131"/>
      <c r="E212" s="131"/>
      <c r="F212" s="128"/>
      <c r="G212" s="144"/>
      <c r="H212" s="145"/>
      <c r="I212" s="185"/>
      <c r="J212" s="49">
        <v>892426</v>
      </c>
      <c r="K212" s="38" t="s">
        <v>34</v>
      </c>
      <c r="L212" s="58"/>
      <c r="M212" s="53"/>
      <c r="N212" s="23"/>
    </row>
    <row r="213" spans="1:14" s="4" customFormat="1" ht="75.75" customHeight="1" x14ac:dyDescent="0.25">
      <c r="A213" s="140"/>
      <c r="B213" s="137"/>
      <c r="C213" s="134"/>
      <c r="D213" s="131"/>
      <c r="E213" s="131"/>
      <c r="F213" s="128"/>
      <c r="G213" s="144"/>
      <c r="H213" s="145"/>
      <c r="I213" s="48">
        <v>45252</v>
      </c>
      <c r="J213" s="49">
        <v>1976007</v>
      </c>
      <c r="K213" s="38" t="s">
        <v>34</v>
      </c>
      <c r="L213" s="58"/>
      <c r="M213" s="53"/>
      <c r="N213" s="23"/>
    </row>
    <row r="214" spans="1:14" s="4" customFormat="1" ht="75.75" customHeight="1" x14ac:dyDescent="0.25">
      <c r="A214" s="140"/>
      <c r="B214" s="137"/>
      <c r="C214" s="134"/>
      <c r="D214" s="131"/>
      <c r="E214" s="131"/>
      <c r="F214" s="128"/>
      <c r="G214" s="144"/>
      <c r="H214" s="145"/>
      <c r="I214" s="48">
        <v>45259</v>
      </c>
      <c r="J214" s="49">
        <v>789085</v>
      </c>
      <c r="K214" s="38" t="s">
        <v>34</v>
      </c>
      <c r="L214" s="58"/>
      <c r="M214" s="53"/>
      <c r="N214" s="23"/>
    </row>
    <row r="215" spans="1:14" s="4" customFormat="1" ht="75.75" customHeight="1" x14ac:dyDescent="0.25">
      <c r="A215" s="140"/>
      <c r="B215" s="137"/>
      <c r="C215" s="134"/>
      <c r="D215" s="131"/>
      <c r="E215" s="131"/>
      <c r="F215" s="128"/>
      <c r="G215" s="144"/>
      <c r="H215" s="145"/>
      <c r="I215" s="48">
        <v>45279</v>
      </c>
      <c r="J215" s="49">
        <v>1976007</v>
      </c>
      <c r="K215" s="38" t="s">
        <v>34</v>
      </c>
      <c r="L215" s="58"/>
      <c r="M215" s="53"/>
      <c r="N215" s="23"/>
    </row>
    <row r="216" spans="1:14" s="4" customFormat="1" ht="75.75" customHeight="1" x14ac:dyDescent="0.25">
      <c r="A216" s="140"/>
      <c r="B216" s="137"/>
      <c r="C216" s="134"/>
      <c r="D216" s="131"/>
      <c r="E216" s="131"/>
      <c r="F216" s="128"/>
      <c r="G216" s="144"/>
      <c r="H216" s="145"/>
      <c r="I216" s="48">
        <v>45275</v>
      </c>
      <c r="J216" s="49">
        <v>684009</v>
      </c>
      <c r="K216" s="38" t="s">
        <v>34</v>
      </c>
      <c r="L216" s="58"/>
      <c r="M216" s="53"/>
      <c r="N216" s="23"/>
    </row>
    <row r="217" spans="1:14" s="4" customFormat="1" ht="75.75" customHeight="1" x14ac:dyDescent="0.25">
      <c r="A217" s="140"/>
      <c r="B217" s="137"/>
      <c r="C217" s="134"/>
      <c r="D217" s="131"/>
      <c r="E217" s="131"/>
      <c r="F217" s="128"/>
      <c r="G217" s="144"/>
      <c r="H217" s="145"/>
      <c r="I217" s="67">
        <v>45344</v>
      </c>
      <c r="J217" s="49">
        <v>782639</v>
      </c>
      <c r="K217" s="38" t="s">
        <v>34</v>
      </c>
      <c r="L217" s="66"/>
      <c r="M217" s="53"/>
      <c r="N217" s="23"/>
    </row>
    <row r="218" spans="1:14" s="4" customFormat="1" ht="75.75" customHeight="1" x14ac:dyDescent="0.25">
      <c r="A218" s="140"/>
      <c r="B218" s="137"/>
      <c r="C218" s="134"/>
      <c r="D218" s="131"/>
      <c r="E218" s="131"/>
      <c r="F218" s="128"/>
      <c r="G218" s="144"/>
      <c r="H218" s="145"/>
      <c r="I218" s="67">
        <v>45349</v>
      </c>
      <c r="J218" s="49">
        <v>2022083</v>
      </c>
      <c r="K218" s="38" t="s">
        <v>34</v>
      </c>
      <c r="L218" s="66"/>
      <c r="M218" s="53"/>
      <c r="N218" s="23"/>
    </row>
    <row r="219" spans="1:14" s="4" customFormat="1" ht="75.75" customHeight="1" x14ac:dyDescent="0.25">
      <c r="A219" s="140"/>
      <c r="B219" s="137"/>
      <c r="C219" s="134"/>
      <c r="D219" s="131"/>
      <c r="E219" s="131"/>
      <c r="F219" s="128"/>
      <c r="G219" s="144"/>
      <c r="H219" s="145"/>
      <c r="I219" s="69">
        <v>45373</v>
      </c>
      <c r="J219" s="49">
        <v>1986676</v>
      </c>
      <c r="K219" s="38" t="s">
        <v>34</v>
      </c>
      <c r="L219" s="68"/>
      <c r="M219" s="53"/>
      <c r="N219" s="23"/>
    </row>
    <row r="220" spans="1:14" s="4" customFormat="1" ht="75.75" customHeight="1" x14ac:dyDescent="0.25">
      <c r="A220" s="140"/>
      <c r="B220" s="137"/>
      <c r="C220" s="134"/>
      <c r="D220" s="131"/>
      <c r="E220" s="131"/>
      <c r="F220" s="128"/>
      <c r="G220" s="144"/>
      <c r="H220" s="145"/>
      <c r="I220" s="69">
        <v>45373</v>
      </c>
      <c r="J220" s="49">
        <v>659032</v>
      </c>
      <c r="K220" s="38" t="s">
        <v>34</v>
      </c>
      <c r="L220" s="68"/>
      <c r="M220" s="53"/>
      <c r="N220" s="23"/>
    </row>
    <row r="221" spans="1:14" s="4" customFormat="1" ht="75.75" customHeight="1" x14ac:dyDescent="0.25">
      <c r="A221" s="140"/>
      <c r="B221" s="137"/>
      <c r="C221" s="134"/>
      <c r="D221" s="131"/>
      <c r="E221" s="131"/>
      <c r="F221" s="128"/>
      <c r="G221" s="144"/>
      <c r="H221" s="145"/>
      <c r="I221" s="69">
        <v>45398</v>
      </c>
      <c r="J221" s="49">
        <v>1976007</v>
      </c>
      <c r="K221" s="38" t="s">
        <v>34</v>
      </c>
      <c r="L221" s="68"/>
      <c r="M221" s="53"/>
      <c r="N221" s="23"/>
    </row>
    <row r="222" spans="1:14" s="4" customFormat="1" ht="75.75" customHeight="1" x14ac:dyDescent="0.25">
      <c r="A222" s="140"/>
      <c r="B222" s="137"/>
      <c r="C222" s="134"/>
      <c r="D222" s="131"/>
      <c r="E222" s="131"/>
      <c r="F222" s="128"/>
      <c r="G222" s="144"/>
      <c r="H222" s="145"/>
      <c r="I222" s="69">
        <v>45398</v>
      </c>
      <c r="J222" s="49">
        <v>806607</v>
      </c>
      <c r="K222" s="38" t="s">
        <v>34</v>
      </c>
      <c r="L222" s="68"/>
      <c r="M222" s="53"/>
      <c r="N222" s="23"/>
    </row>
    <row r="223" spans="1:14" s="4" customFormat="1" ht="75.75" customHeight="1" x14ac:dyDescent="0.25">
      <c r="A223" s="140"/>
      <c r="B223" s="137"/>
      <c r="C223" s="134"/>
      <c r="D223" s="131"/>
      <c r="E223" s="131"/>
      <c r="F223" s="128"/>
      <c r="G223" s="144"/>
      <c r="H223" s="145"/>
      <c r="I223" s="69">
        <v>45400</v>
      </c>
      <c r="J223" s="49">
        <v>852533</v>
      </c>
      <c r="K223" s="38" t="s">
        <v>34</v>
      </c>
      <c r="L223" s="68"/>
      <c r="M223" s="53"/>
      <c r="N223" s="23"/>
    </row>
    <row r="224" spans="1:14" s="4" customFormat="1" ht="75.75" customHeight="1" x14ac:dyDescent="0.25">
      <c r="A224" s="140"/>
      <c r="B224" s="137"/>
      <c r="C224" s="134"/>
      <c r="D224" s="131"/>
      <c r="E224" s="131"/>
      <c r="F224" s="128"/>
      <c r="G224" s="144"/>
      <c r="H224" s="145"/>
      <c r="I224" s="74">
        <v>45427</v>
      </c>
      <c r="J224" s="49">
        <v>1976007</v>
      </c>
      <c r="K224" s="38" t="s">
        <v>34</v>
      </c>
      <c r="L224" s="73"/>
      <c r="M224" s="53"/>
      <c r="N224" s="23"/>
    </row>
    <row r="225" spans="1:14" s="4" customFormat="1" ht="75.75" customHeight="1" x14ac:dyDescent="0.25">
      <c r="A225" s="140"/>
      <c r="B225" s="137"/>
      <c r="C225" s="134"/>
      <c r="D225" s="131"/>
      <c r="E225" s="131"/>
      <c r="F225" s="128"/>
      <c r="G225" s="144"/>
      <c r="H225" s="145"/>
      <c r="I225" s="74">
        <v>45439</v>
      </c>
      <c r="J225" s="49">
        <v>748892</v>
      </c>
      <c r="K225" s="38" t="s">
        <v>34</v>
      </c>
      <c r="L225" s="73"/>
      <c r="M225" s="53"/>
      <c r="N225" s="23"/>
    </row>
    <row r="226" spans="1:14" s="4" customFormat="1" ht="75.75" customHeight="1" x14ac:dyDescent="0.25">
      <c r="A226" s="140"/>
      <c r="B226" s="137"/>
      <c r="C226" s="134"/>
      <c r="D226" s="131"/>
      <c r="E226" s="131"/>
      <c r="F226" s="128"/>
      <c r="G226" s="144"/>
      <c r="H226" s="145"/>
      <c r="I226" s="74">
        <v>45456</v>
      </c>
      <c r="J226" s="49">
        <v>1976007</v>
      </c>
      <c r="K226" s="38" t="s">
        <v>34</v>
      </c>
      <c r="L226" s="73"/>
      <c r="M226" s="53"/>
      <c r="N226" s="23"/>
    </row>
    <row r="227" spans="1:14" s="4" customFormat="1" ht="75.75" customHeight="1" x14ac:dyDescent="0.25">
      <c r="A227" s="140"/>
      <c r="B227" s="137"/>
      <c r="C227" s="134"/>
      <c r="D227" s="131"/>
      <c r="E227" s="131"/>
      <c r="F227" s="128"/>
      <c r="G227" s="144"/>
      <c r="H227" s="145"/>
      <c r="I227" s="77">
        <v>45478</v>
      </c>
      <c r="J227" s="49">
        <v>2717758</v>
      </c>
      <c r="K227" s="38" t="s">
        <v>34</v>
      </c>
      <c r="L227" s="76"/>
      <c r="M227" s="53"/>
      <c r="N227" s="23"/>
    </row>
    <row r="228" spans="1:14" s="4" customFormat="1" ht="75.75" customHeight="1" x14ac:dyDescent="0.25">
      <c r="A228" s="140"/>
      <c r="B228" s="137"/>
      <c r="C228" s="134"/>
      <c r="D228" s="131"/>
      <c r="E228" s="131"/>
      <c r="F228" s="128"/>
      <c r="G228" s="144"/>
      <c r="H228" s="145"/>
      <c r="I228" s="77">
        <v>45517</v>
      </c>
      <c r="J228" s="49">
        <v>742639</v>
      </c>
      <c r="K228" s="38" t="s">
        <v>34</v>
      </c>
      <c r="L228" s="76"/>
      <c r="M228" s="53"/>
      <c r="N228" s="23"/>
    </row>
    <row r="229" spans="1:14" s="4" customFormat="1" ht="75.75" customHeight="1" x14ac:dyDescent="0.25">
      <c r="A229" s="140"/>
      <c r="B229" s="137"/>
      <c r="C229" s="134"/>
      <c r="D229" s="131"/>
      <c r="E229" s="131"/>
      <c r="F229" s="128"/>
      <c r="G229" s="144"/>
      <c r="H229" s="145"/>
      <c r="I229" s="77">
        <v>45538</v>
      </c>
      <c r="J229" s="49">
        <v>1976007</v>
      </c>
      <c r="K229" s="38" t="s">
        <v>34</v>
      </c>
      <c r="L229" s="76"/>
      <c r="M229" s="53"/>
      <c r="N229" s="23"/>
    </row>
    <row r="230" spans="1:14" s="4" customFormat="1" ht="75.75" customHeight="1" x14ac:dyDescent="0.25">
      <c r="A230" s="140"/>
      <c r="B230" s="137"/>
      <c r="C230" s="134"/>
      <c r="D230" s="131"/>
      <c r="E230" s="131"/>
      <c r="F230" s="128"/>
      <c r="G230" s="144"/>
      <c r="H230" s="145"/>
      <c r="I230" s="77">
        <v>45554</v>
      </c>
      <c r="J230" s="49">
        <v>1976007</v>
      </c>
      <c r="K230" s="38" t="s">
        <v>34</v>
      </c>
      <c r="L230" s="76"/>
      <c r="M230" s="53"/>
      <c r="N230" s="23"/>
    </row>
    <row r="231" spans="1:14" s="4" customFormat="1" ht="75.75" customHeight="1" x14ac:dyDescent="0.25">
      <c r="A231" s="140"/>
      <c r="B231" s="137"/>
      <c r="C231" s="134"/>
      <c r="D231" s="131"/>
      <c r="E231" s="131"/>
      <c r="F231" s="128"/>
      <c r="G231" s="144"/>
      <c r="H231" s="145"/>
      <c r="I231" s="77">
        <v>45568</v>
      </c>
      <c r="J231" s="49">
        <v>815650</v>
      </c>
      <c r="K231" s="38" t="s">
        <v>34</v>
      </c>
      <c r="L231" s="76"/>
      <c r="M231" s="53"/>
      <c r="N231" s="23"/>
    </row>
    <row r="232" spans="1:14" s="4" customFormat="1" ht="75.75" customHeight="1" x14ac:dyDescent="0.25">
      <c r="A232" s="140"/>
      <c r="B232" s="137"/>
      <c r="C232" s="134"/>
      <c r="D232" s="131"/>
      <c r="E232" s="131"/>
      <c r="F232" s="128"/>
      <c r="G232" s="144"/>
      <c r="H232" s="145"/>
      <c r="I232" s="77">
        <v>45574</v>
      </c>
      <c r="J232" s="49">
        <v>661915</v>
      </c>
      <c r="K232" s="38" t="s">
        <v>34</v>
      </c>
      <c r="L232" s="76"/>
      <c r="M232" s="53"/>
      <c r="N232" s="23"/>
    </row>
    <row r="233" spans="1:14" s="4" customFormat="1" ht="75.75" customHeight="1" x14ac:dyDescent="0.25">
      <c r="A233" s="140"/>
      <c r="B233" s="137"/>
      <c r="C233" s="134"/>
      <c r="D233" s="131"/>
      <c r="E233" s="131"/>
      <c r="F233" s="128"/>
      <c r="G233" s="144"/>
      <c r="H233" s="145"/>
      <c r="I233" s="77">
        <v>45589</v>
      </c>
      <c r="J233" s="49">
        <v>1976007</v>
      </c>
      <c r="K233" s="38" t="s">
        <v>34</v>
      </c>
      <c r="L233" s="76"/>
      <c r="M233" s="53"/>
      <c r="N233" s="23"/>
    </row>
    <row r="234" spans="1:14" s="4" customFormat="1" ht="75.75" customHeight="1" x14ac:dyDescent="0.25">
      <c r="A234" s="140"/>
      <c r="B234" s="137"/>
      <c r="C234" s="134"/>
      <c r="D234" s="131"/>
      <c r="E234" s="131"/>
      <c r="F234" s="128"/>
      <c r="G234" s="144"/>
      <c r="H234" s="145"/>
      <c r="I234" s="77">
        <v>45590</v>
      </c>
      <c r="J234" s="49">
        <v>827927</v>
      </c>
      <c r="K234" s="38" t="s">
        <v>34</v>
      </c>
      <c r="L234" s="76"/>
      <c r="M234" s="53"/>
      <c r="N234" s="23"/>
    </row>
    <row r="235" spans="1:14" s="4" customFormat="1" ht="75.75" customHeight="1" x14ac:dyDescent="0.25">
      <c r="A235" s="140"/>
      <c r="B235" s="137"/>
      <c r="C235" s="134"/>
      <c r="D235" s="131"/>
      <c r="E235" s="131"/>
      <c r="F235" s="128"/>
      <c r="G235" s="144"/>
      <c r="H235" s="145"/>
      <c r="I235" s="77">
        <v>45601</v>
      </c>
      <c r="J235" s="49">
        <v>1976007</v>
      </c>
      <c r="K235" s="38" t="s">
        <v>34</v>
      </c>
      <c r="L235" s="76"/>
      <c r="M235" s="53"/>
      <c r="N235" s="23"/>
    </row>
    <row r="236" spans="1:14" s="4" customFormat="1" ht="75.75" customHeight="1" x14ac:dyDescent="0.25">
      <c r="A236" s="140"/>
      <c r="B236" s="137"/>
      <c r="C236" s="134"/>
      <c r="D236" s="131"/>
      <c r="E236" s="131"/>
      <c r="F236" s="128"/>
      <c r="G236" s="144"/>
      <c r="H236" s="145"/>
      <c r="I236" s="77">
        <v>45615</v>
      </c>
      <c r="J236" s="49">
        <v>789958</v>
      </c>
      <c r="K236" s="38" t="s">
        <v>34</v>
      </c>
      <c r="L236" s="76"/>
      <c r="M236" s="53"/>
      <c r="N236" s="23"/>
    </row>
    <row r="237" spans="1:14" s="4" customFormat="1" ht="75.75" customHeight="1" x14ac:dyDescent="0.25">
      <c r="A237" s="140"/>
      <c r="B237" s="137"/>
      <c r="C237" s="134"/>
      <c r="D237" s="131"/>
      <c r="E237" s="131"/>
      <c r="F237" s="128"/>
      <c r="G237" s="144"/>
      <c r="H237" s="145"/>
      <c r="I237" s="77">
        <v>45623</v>
      </c>
      <c r="J237" s="49">
        <v>1976007</v>
      </c>
      <c r="K237" s="38" t="s">
        <v>34</v>
      </c>
      <c r="L237" s="76"/>
      <c r="M237" s="53"/>
      <c r="N237" s="23"/>
    </row>
    <row r="238" spans="1:14" s="4" customFormat="1" ht="75.75" customHeight="1" x14ac:dyDescent="0.25">
      <c r="A238" s="140"/>
      <c r="B238" s="137"/>
      <c r="C238" s="134"/>
      <c r="D238" s="131"/>
      <c r="E238" s="131"/>
      <c r="F238" s="128"/>
      <c r="G238" s="144"/>
      <c r="H238" s="145"/>
      <c r="I238" s="77">
        <v>45643</v>
      </c>
      <c r="J238" s="49">
        <v>2956460</v>
      </c>
      <c r="K238" s="38" t="s">
        <v>34</v>
      </c>
      <c r="L238" s="76"/>
      <c r="M238" s="53"/>
      <c r="N238" s="23"/>
    </row>
    <row r="239" spans="1:14" s="4" customFormat="1" ht="75.75" customHeight="1" x14ac:dyDescent="0.25">
      <c r="A239" s="140"/>
      <c r="B239" s="137"/>
      <c r="C239" s="134"/>
      <c r="D239" s="131"/>
      <c r="E239" s="131"/>
      <c r="F239" s="128"/>
      <c r="G239" s="144"/>
      <c r="H239" s="145"/>
      <c r="I239" s="77">
        <v>45646</v>
      </c>
      <c r="J239" s="49">
        <v>1976007</v>
      </c>
      <c r="K239" s="38" t="s">
        <v>34</v>
      </c>
      <c r="L239" s="76"/>
      <c r="M239" s="53"/>
      <c r="N239" s="23"/>
    </row>
    <row r="240" spans="1:14" s="4" customFormat="1" ht="75.75" customHeight="1" x14ac:dyDescent="0.25">
      <c r="A240" s="140"/>
      <c r="B240" s="137"/>
      <c r="C240" s="134"/>
      <c r="D240" s="131"/>
      <c r="E240" s="131"/>
      <c r="F240" s="128"/>
      <c r="G240" s="144"/>
      <c r="H240" s="145"/>
      <c r="I240" s="79">
        <v>45679</v>
      </c>
      <c r="J240" s="49">
        <v>950332</v>
      </c>
      <c r="K240" s="38" t="s">
        <v>34</v>
      </c>
      <c r="L240" s="78"/>
      <c r="M240" s="53"/>
      <c r="N240" s="23"/>
    </row>
    <row r="241" spans="1:14" s="4" customFormat="1" ht="75.75" customHeight="1" x14ac:dyDescent="0.25">
      <c r="A241" s="140"/>
      <c r="B241" s="137"/>
      <c r="C241" s="134"/>
      <c r="D241" s="131"/>
      <c r="E241" s="131"/>
      <c r="F241" s="128"/>
      <c r="G241" s="144"/>
      <c r="H241" s="145"/>
      <c r="I241" s="166">
        <v>45365</v>
      </c>
      <c r="J241" s="49">
        <v>1976007</v>
      </c>
      <c r="K241" s="38" t="s">
        <v>34</v>
      </c>
      <c r="L241" s="78"/>
      <c r="M241" s="53"/>
      <c r="N241" s="23"/>
    </row>
    <row r="242" spans="1:14" s="4" customFormat="1" ht="75.75" customHeight="1" x14ac:dyDescent="0.25">
      <c r="A242" s="140"/>
      <c r="B242" s="137"/>
      <c r="C242" s="134"/>
      <c r="D242" s="131"/>
      <c r="E242" s="131"/>
      <c r="F242" s="128"/>
      <c r="G242" s="144"/>
      <c r="H242" s="145"/>
      <c r="I242" s="167"/>
      <c r="J242" s="49">
        <v>689917</v>
      </c>
      <c r="K242" s="38" t="s">
        <v>34</v>
      </c>
      <c r="L242" s="78"/>
      <c r="M242" s="53"/>
      <c r="N242" s="23"/>
    </row>
    <row r="243" spans="1:14" s="4" customFormat="1" ht="75.75" customHeight="1" x14ac:dyDescent="0.25">
      <c r="A243" s="140"/>
      <c r="B243" s="137"/>
      <c r="C243" s="134"/>
      <c r="D243" s="131"/>
      <c r="E243" s="131"/>
      <c r="F243" s="128"/>
      <c r="G243" s="144"/>
      <c r="H243" s="145"/>
      <c r="I243" s="79">
        <v>45368</v>
      </c>
      <c r="J243" s="49">
        <v>944742</v>
      </c>
      <c r="K243" s="38" t="s">
        <v>34</v>
      </c>
      <c r="L243" s="78"/>
      <c r="M243" s="53"/>
      <c r="N243" s="23"/>
    </row>
    <row r="244" spans="1:14" s="4" customFormat="1" ht="75.75" customHeight="1" x14ac:dyDescent="0.25">
      <c r="A244" s="140"/>
      <c r="B244" s="137"/>
      <c r="C244" s="134"/>
      <c r="D244" s="131"/>
      <c r="E244" s="131"/>
      <c r="F244" s="128"/>
      <c r="G244" s="144"/>
      <c r="H244" s="145"/>
      <c r="I244" s="79">
        <v>45750</v>
      </c>
      <c r="J244" s="49">
        <v>1976007</v>
      </c>
      <c r="K244" s="38" t="s">
        <v>34</v>
      </c>
      <c r="L244" s="78"/>
      <c r="M244" s="53"/>
      <c r="N244" s="23"/>
    </row>
    <row r="245" spans="1:14" s="4" customFormat="1" ht="75.75" customHeight="1" x14ac:dyDescent="0.25">
      <c r="A245" s="140"/>
      <c r="B245" s="137"/>
      <c r="C245" s="134"/>
      <c r="D245" s="131"/>
      <c r="E245" s="131"/>
      <c r="F245" s="128"/>
      <c r="G245" s="144"/>
      <c r="H245" s="145"/>
      <c r="I245" s="79">
        <v>45770</v>
      </c>
      <c r="J245" s="49">
        <v>1976007</v>
      </c>
      <c r="K245" s="38" t="s">
        <v>34</v>
      </c>
      <c r="L245" s="78"/>
      <c r="M245" s="53"/>
      <c r="N245" s="23"/>
    </row>
    <row r="246" spans="1:14" s="4" customFormat="1" ht="75.75" customHeight="1" x14ac:dyDescent="0.25">
      <c r="A246" s="140"/>
      <c r="B246" s="137"/>
      <c r="C246" s="134"/>
      <c r="D246" s="131"/>
      <c r="E246" s="131"/>
      <c r="F246" s="128"/>
      <c r="G246" s="144"/>
      <c r="H246" s="145"/>
      <c r="I246" s="79">
        <v>45776</v>
      </c>
      <c r="J246" s="49">
        <v>814388</v>
      </c>
      <c r="K246" s="38" t="s">
        <v>34</v>
      </c>
      <c r="L246" s="78"/>
      <c r="M246" s="53"/>
      <c r="N246" s="23"/>
    </row>
    <row r="247" spans="1:14" s="4" customFormat="1" ht="75.75" customHeight="1" x14ac:dyDescent="0.25">
      <c r="A247" s="140"/>
      <c r="B247" s="137"/>
      <c r="C247" s="134"/>
      <c r="D247" s="131"/>
      <c r="E247" s="131"/>
      <c r="F247" s="128"/>
      <c r="G247" s="144"/>
      <c r="H247" s="145"/>
      <c r="I247" s="81">
        <v>45814</v>
      </c>
      <c r="J247" s="49">
        <v>1976007</v>
      </c>
      <c r="K247" s="38" t="s">
        <v>34</v>
      </c>
      <c r="L247" s="80"/>
      <c r="M247" s="53"/>
      <c r="N247" s="23"/>
    </row>
    <row r="248" spans="1:14" s="4" customFormat="1" ht="75.75" customHeight="1" x14ac:dyDescent="0.25">
      <c r="A248" s="140"/>
      <c r="B248" s="137"/>
      <c r="C248" s="134"/>
      <c r="D248" s="131"/>
      <c r="E248" s="131"/>
      <c r="F248" s="128"/>
      <c r="G248" s="144"/>
      <c r="H248" s="145"/>
      <c r="I248" s="81">
        <v>45814</v>
      </c>
      <c r="J248" s="49">
        <v>858699</v>
      </c>
      <c r="K248" s="38" t="s">
        <v>34</v>
      </c>
      <c r="L248" s="80"/>
      <c r="M248" s="53"/>
      <c r="N248" s="23"/>
    </row>
    <row r="249" spans="1:14" s="4" customFormat="1" ht="75.75" customHeight="1" x14ac:dyDescent="0.25">
      <c r="A249" s="140"/>
      <c r="B249" s="137"/>
      <c r="C249" s="134"/>
      <c r="D249" s="131"/>
      <c r="E249" s="131"/>
      <c r="F249" s="128"/>
      <c r="G249" s="144"/>
      <c r="H249" s="145"/>
      <c r="I249" s="81">
        <v>45821</v>
      </c>
      <c r="J249" s="49">
        <v>1976007</v>
      </c>
      <c r="K249" s="38" t="s">
        <v>34</v>
      </c>
      <c r="L249" s="80"/>
      <c r="M249" s="53"/>
      <c r="N249" s="23"/>
    </row>
    <row r="250" spans="1:14" s="4" customFormat="1" ht="75.75" customHeight="1" x14ac:dyDescent="0.25">
      <c r="A250" s="140"/>
      <c r="B250" s="137"/>
      <c r="C250" s="134"/>
      <c r="D250" s="131"/>
      <c r="E250" s="131"/>
      <c r="F250" s="128"/>
      <c r="G250" s="144"/>
      <c r="H250" s="145"/>
      <c r="I250" s="81">
        <v>45821</v>
      </c>
      <c r="J250" s="49">
        <v>866435</v>
      </c>
      <c r="K250" s="38" t="s">
        <v>34</v>
      </c>
      <c r="L250" s="80"/>
      <c r="M250" s="53"/>
      <c r="N250" s="23"/>
    </row>
    <row r="251" spans="1:14" s="4" customFormat="1" ht="75.75" customHeight="1" x14ac:dyDescent="0.25">
      <c r="A251" s="140"/>
      <c r="B251" s="137"/>
      <c r="C251" s="134"/>
      <c r="D251" s="131"/>
      <c r="E251" s="131"/>
      <c r="F251" s="128"/>
      <c r="G251" s="144"/>
      <c r="H251" s="145"/>
      <c r="I251" s="83">
        <v>45853</v>
      </c>
      <c r="J251" s="49">
        <v>1976007</v>
      </c>
      <c r="K251" s="38" t="s">
        <v>34</v>
      </c>
      <c r="L251" s="82"/>
      <c r="M251" s="53"/>
      <c r="N251" s="23"/>
    </row>
    <row r="252" spans="1:14" s="4" customFormat="1" ht="75.75" customHeight="1" x14ac:dyDescent="0.25">
      <c r="A252" s="140"/>
      <c r="B252" s="137"/>
      <c r="C252" s="134"/>
      <c r="D252" s="131"/>
      <c r="E252" s="131"/>
      <c r="F252" s="128"/>
      <c r="G252" s="144"/>
      <c r="H252" s="145"/>
      <c r="I252" s="83">
        <v>45853</v>
      </c>
      <c r="J252" s="49">
        <v>780332</v>
      </c>
      <c r="K252" s="38" t="s">
        <v>34</v>
      </c>
      <c r="L252" s="82"/>
      <c r="M252" s="53"/>
      <c r="N252" s="23"/>
    </row>
    <row r="253" spans="1:14" s="4" customFormat="1" ht="75.75" customHeight="1" x14ac:dyDescent="0.25">
      <c r="A253" s="140"/>
      <c r="B253" s="137"/>
      <c r="C253" s="134"/>
      <c r="D253" s="131"/>
      <c r="E253" s="131"/>
      <c r="F253" s="128"/>
      <c r="G253" s="144"/>
      <c r="H253" s="145"/>
      <c r="I253" s="83">
        <v>45884</v>
      </c>
      <c r="J253" s="49">
        <v>699331</v>
      </c>
      <c r="K253" s="38" t="s">
        <v>34</v>
      </c>
      <c r="L253" s="82"/>
      <c r="M253" s="53"/>
      <c r="N253" s="23"/>
    </row>
    <row r="254" spans="1:14" s="4" customFormat="1" ht="75.75" customHeight="1" x14ac:dyDescent="0.25">
      <c r="A254" s="140"/>
      <c r="B254" s="137"/>
      <c r="C254" s="134"/>
      <c r="D254" s="131"/>
      <c r="E254" s="131"/>
      <c r="F254" s="128"/>
      <c r="G254" s="144"/>
      <c r="H254" s="145"/>
      <c r="I254" s="83">
        <v>45884</v>
      </c>
      <c r="J254" s="49">
        <v>1976007</v>
      </c>
      <c r="K254" s="38" t="s">
        <v>34</v>
      </c>
      <c r="L254" s="82"/>
      <c r="M254" s="53"/>
      <c r="N254" s="23"/>
    </row>
    <row r="255" spans="1:14" s="4" customFormat="1" ht="75.75" customHeight="1" x14ac:dyDescent="0.25">
      <c r="A255" s="140"/>
      <c r="B255" s="137"/>
      <c r="C255" s="134"/>
      <c r="D255" s="131"/>
      <c r="E255" s="131"/>
      <c r="F255" s="128"/>
      <c r="G255" s="144"/>
      <c r="H255" s="145"/>
      <c r="I255" s="85">
        <v>45912</v>
      </c>
      <c r="J255" s="49">
        <v>887367</v>
      </c>
      <c r="K255" s="38" t="s">
        <v>34</v>
      </c>
      <c r="L255" s="84"/>
      <c r="M255" s="53"/>
      <c r="N255" s="23"/>
    </row>
    <row r="256" spans="1:14" s="4" customFormat="1" ht="75.75" customHeight="1" x14ac:dyDescent="0.25">
      <c r="A256" s="140"/>
      <c r="B256" s="137"/>
      <c r="C256" s="134"/>
      <c r="D256" s="131"/>
      <c r="E256" s="131"/>
      <c r="F256" s="128"/>
      <c r="G256" s="144"/>
      <c r="H256" s="145"/>
      <c r="I256" s="85">
        <v>45916</v>
      </c>
      <c r="J256" s="49">
        <v>1976007</v>
      </c>
      <c r="K256" s="38" t="s">
        <v>34</v>
      </c>
      <c r="L256" s="84"/>
      <c r="M256" s="53"/>
      <c r="N256" s="23"/>
    </row>
    <row r="257" spans="1:16" s="4" customFormat="1" ht="75.75" customHeight="1" x14ac:dyDescent="0.25">
      <c r="A257" s="140"/>
      <c r="B257" s="137"/>
      <c r="C257" s="134"/>
      <c r="D257" s="131"/>
      <c r="E257" s="131"/>
      <c r="F257" s="128"/>
      <c r="G257" s="144"/>
      <c r="H257" s="145"/>
      <c r="I257" s="87">
        <v>45943</v>
      </c>
      <c r="J257" s="49">
        <v>693586</v>
      </c>
      <c r="K257" s="38" t="s">
        <v>34</v>
      </c>
      <c r="L257" s="86"/>
      <c r="M257" s="53"/>
      <c r="N257" s="23"/>
    </row>
    <row r="258" spans="1:16" s="4" customFormat="1" ht="75.75" customHeight="1" x14ac:dyDescent="0.25">
      <c r="A258" s="140"/>
      <c r="B258" s="137"/>
      <c r="C258" s="134"/>
      <c r="D258" s="131"/>
      <c r="E258" s="131"/>
      <c r="F258" s="128"/>
      <c r="G258" s="144"/>
      <c r="H258" s="145"/>
      <c r="I258" s="87">
        <v>45945</v>
      </c>
      <c r="J258" s="49">
        <v>1976007</v>
      </c>
      <c r="K258" s="38" t="s">
        <v>34</v>
      </c>
      <c r="L258" s="86"/>
      <c r="M258" s="53"/>
      <c r="N258" s="23"/>
    </row>
    <row r="259" spans="1:16" s="4" customFormat="1" ht="75.75" customHeight="1" x14ac:dyDescent="0.25">
      <c r="A259" s="140"/>
      <c r="B259" s="137"/>
      <c r="C259" s="134"/>
      <c r="D259" s="131"/>
      <c r="E259" s="131"/>
      <c r="F259" s="128"/>
      <c r="G259" s="144"/>
      <c r="H259" s="145"/>
      <c r="I259" s="87">
        <v>45973</v>
      </c>
      <c r="J259" s="49">
        <v>821757</v>
      </c>
      <c r="K259" s="38" t="s">
        <v>34</v>
      </c>
      <c r="L259" s="86"/>
      <c r="M259" s="53"/>
      <c r="N259" s="23"/>
    </row>
    <row r="260" spans="1:16" s="4" customFormat="1" ht="75.75" customHeight="1" x14ac:dyDescent="0.25">
      <c r="A260" s="140"/>
      <c r="B260" s="137"/>
      <c r="C260" s="134"/>
      <c r="D260" s="131"/>
      <c r="E260" s="131"/>
      <c r="F260" s="128"/>
      <c r="G260" s="144"/>
      <c r="H260" s="145"/>
      <c r="I260" s="87">
        <v>45973</v>
      </c>
      <c r="J260" s="49">
        <v>1976007</v>
      </c>
      <c r="K260" s="38" t="s">
        <v>34</v>
      </c>
      <c r="L260" s="86"/>
      <c r="M260" s="53"/>
      <c r="N260" s="23"/>
    </row>
    <row r="261" spans="1:16" s="4" customFormat="1" ht="75.75" customHeight="1" x14ac:dyDescent="0.25">
      <c r="A261" s="140"/>
      <c r="B261" s="137"/>
      <c r="C261" s="134"/>
      <c r="D261" s="131"/>
      <c r="E261" s="131"/>
      <c r="F261" s="128"/>
      <c r="G261" s="144"/>
      <c r="H261" s="145"/>
      <c r="I261" s="89">
        <v>45999</v>
      </c>
      <c r="J261" s="49">
        <v>1976007</v>
      </c>
      <c r="K261" s="38" t="s">
        <v>34</v>
      </c>
      <c r="L261" s="88"/>
      <c r="M261" s="53"/>
      <c r="N261" s="23"/>
    </row>
    <row r="262" spans="1:16" s="4" customFormat="1" ht="75.75" customHeight="1" x14ac:dyDescent="0.25">
      <c r="A262" s="140"/>
      <c r="B262" s="137"/>
      <c r="C262" s="134"/>
      <c r="D262" s="131"/>
      <c r="E262" s="131"/>
      <c r="F262" s="128"/>
      <c r="G262" s="144"/>
      <c r="H262" s="145"/>
      <c r="I262" s="89">
        <v>46002</v>
      </c>
      <c r="J262" s="49">
        <v>941685</v>
      </c>
      <c r="K262" s="38" t="s">
        <v>34</v>
      </c>
      <c r="L262" s="88"/>
      <c r="M262" s="53"/>
      <c r="N262" s="23"/>
    </row>
    <row r="263" spans="1:16" s="4" customFormat="1" ht="75.75" customHeight="1" x14ac:dyDescent="0.25">
      <c r="A263" s="140"/>
      <c r="B263" s="137"/>
      <c r="C263" s="134"/>
      <c r="D263" s="131"/>
      <c r="E263" s="131"/>
      <c r="F263" s="128"/>
      <c r="G263" s="144"/>
      <c r="H263" s="145"/>
      <c r="I263" s="91">
        <v>46013</v>
      </c>
      <c r="J263" s="49">
        <v>254767</v>
      </c>
      <c r="K263" s="38" t="s">
        <v>34</v>
      </c>
      <c r="L263" s="90"/>
      <c r="M263" s="53"/>
      <c r="N263" s="23"/>
    </row>
    <row r="264" spans="1:16" s="4" customFormat="1" ht="75.75" customHeight="1" x14ac:dyDescent="0.25">
      <c r="A264" s="140"/>
      <c r="B264" s="137"/>
      <c r="C264" s="134"/>
      <c r="D264" s="131"/>
      <c r="E264" s="131"/>
      <c r="F264" s="128"/>
      <c r="G264" s="144"/>
      <c r="H264" s="145"/>
      <c r="I264" s="93">
        <v>46057</v>
      </c>
      <c r="J264" s="49">
        <v>1976007</v>
      </c>
      <c r="K264" s="38" t="s">
        <v>45</v>
      </c>
      <c r="L264" s="92"/>
      <c r="M264" s="53"/>
      <c r="N264" s="23"/>
    </row>
    <row r="265" spans="1:16" s="4" customFormat="1" ht="75.75" customHeight="1" x14ac:dyDescent="0.25">
      <c r="A265" s="140"/>
      <c r="B265" s="137"/>
      <c r="C265" s="134"/>
      <c r="D265" s="131"/>
      <c r="E265" s="131"/>
      <c r="F265" s="128"/>
      <c r="G265" s="144"/>
      <c r="H265" s="145"/>
      <c r="I265" s="95">
        <v>46057</v>
      </c>
      <c r="J265" s="49">
        <v>913140</v>
      </c>
      <c r="K265" s="38" t="s">
        <v>45</v>
      </c>
      <c r="L265" s="94"/>
      <c r="M265" s="53"/>
      <c r="N265" s="23"/>
      <c r="O265" s="103"/>
      <c r="P265" s="104"/>
    </row>
    <row r="266" spans="1:16" s="4" customFormat="1" ht="75.75" customHeight="1" x14ac:dyDescent="0.25">
      <c r="A266" s="140"/>
      <c r="B266" s="137"/>
      <c r="C266" s="134"/>
      <c r="D266" s="131"/>
      <c r="E266" s="131"/>
      <c r="F266" s="128"/>
      <c r="G266" s="144"/>
      <c r="H266" s="145"/>
      <c r="I266" s="95">
        <v>46077</v>
      </c>
      <c r="J266" s="49">
        <v>1976007</v>
      </c>
      <c r="K266" s="38" t="s">
        <v>45</v>
      </c>
      <c r="L266" s="94"/>
      <c r="M266" s="53"/>
      <c r="N266" s="23"/>
      <c r="O266" s="103"/>
      <c r="P266" s="104"/>
    </row>
    <row r="267" spans="1:16" s="4" customFormat="1" ht="75.75" customHeight="1" x14ac:dyDescent="0.25">
      <c r="A267" s="140"/>
      <c r="B267" s="137"/>
      <c r="C267" s="134"/>
      <c r="D267" s="131"/>
      <c r="E267" s="131"/>
      <c r="F267" s="128"/>
      <c r="G267" s="144"/>
      <c r="H267" s="145"/>
      <c r="I267" s="95">
        <v>46077</v>
      </c>
      <c r="J267" s="49">
        <v>612068</v>
      </c>
      <c r="K267" s="38" t="s">
        <v>45</v>
      </c>
      <c r="L267" s="94"/>
      <c r="M267" s="53"/>
      <c r="N267" s="23"/>
      <c r="O267" s="103"/>
      <c r="P267" s="104"/>
    </row>
    <row r="268" spans="1:16" s="4" customFormat="1" ht="75.75" customHeight="1" x14ac:dyDescent="0.25">
      <c r="A268" s="140"/>
      <c r="B268" s="137"/>
      <c r="C268" s="134"/>
      <c r="D268" s="131"/>
      <c r="E268" s="131"/>
      <c r="F268" s="128"/>
      <c r="G268" s="144"/>
      <c r="H268" s="145"/>
      <c r="I268" s="95">
        <v>46093</v>
      </c>
      <c r="J268" s="49">
        <v>842013</v>
      </c>
      <c r="K268" s="38" t="s">
        <v>45</v>
      </c>
      <c r="L268" s="94"/>
      <c r="M268" s="53"/>
      <c r="N268" s="23"/>
      <c r="O268" s="103"/>
      <c r="P268" s="104"/>
    </row>
    <row r="269" spans="1:16" s="4" customFormat="1" ht="75.75" customHeight="1" x14ac:dyDescent="0.25">
      <c r="A269" s="140"/>
      <c r="B269" s="137"/>
      <c r="C269" s="134"/>
      <c r="D269" s="131"/>
      <c r="E269" s="131"/>
      <c r="F269" s="128"/>
      <c r="G269" s="144"/>
      <c r="H269" s="145"/>
      <c r="I269" s="95">
        <v>46104</v>
      </c>
      <c r="J269" s="49">
        <v>1976007</v>
      </c>
      <c r="K269" s="38" t="s">
        <v>45</v>
      </c>
      <c r="L269" s="92"/>
      <c r="M269" s="53"/>
      <c r="N269" s="23"/>
    </row>
    <row r="270" spans="1:16" s="4" customFormat="1" ht="75.75" customHeight="1" x14ac:dyDescent="0.25">
      <c r="A270" s="140"/>
      <c r="B270" s="137"/>
      <c r="C270" s="134"/>
      <c r="D270" s="131"/>
      <c r="E270" s="131"/>
      <c r="F270" s="128"/>
      <c r="G270" s="144"/>
      <c r="H270" s="145"/>
      <c r="I270" s="120">
        <v>46127</v>
      </c>
      <c r="J270" s="49">
        <v>1012963</v>
      </c>
      <c r="K270" s="38" t="s">
        <v>45</v>
      </c>
      <c r="L270" s="119"/>
      <c r="M270" s="53"/>
      <c r="N270" s="23"/>
    </row>
    <row r="271" spans="1:16" s="4" customFormat="1" ht="75.75" customHeight="1" x14ac:dyDescent="0.25">
      <c r="A271" s="140"/>
      <c r="B271" s="137"/>
      <c r="C271" s="134"/>
      <c r="D271" s="131"/>
      <c r="E271" s="131"/>
      <c r="F271" s="128"/>
      <c r="G271" s="144"/>
      <c r="H271" s="145"/>
      <c r="I271" s="120">
        <v>46133</v>
      </c>
      <c r="J271" s="49">
        <v>1976007</v>
      </c>
      <c r="K271" s="38" t="s">
        <v>45</v>
      </c>
      <c r="L271" s="119"/>
      <c r="M271" s="53"/>
      <c r="N271" s="23"/>
    </row>
    <row r="272" spans="1:16" s="4" customFormat="1" ht="75.75" customHeight="1" x14ac:dyDescent="0.25">
      <c r="A272" s="140"/>
      <c r="B272" s="137"/>
      <c r="C272" s="134"/>
      <c r="D272" s="131"/>
      <c r="E272" s="131"/>
      <c r="F272" s="128"/>
      <c r="G272" s="144"/>
      <c r="H272" s="145"/>
      <c r="I272" s="120">
        <v>46163</v>
      </c>
      <c r="J272" s="49">
        <v>1976007</v>
      </c>
      <c r="K272" s="38" t="s">
        <v>45</v>
      </c>
      <c r="L272" s="119"/>
      <c r="M272" s="53"/>
      <c r="N272" s="23"/>
    </row>
    <row r="273" spans="1:14" s="4" customFormat="1" ht="75.75" customHeight="1" x14ac:dyDescent="0.25">
      <c r="A273" s="140"/>
      <c r="B273" s="137"/>
      <c r="C273" s="134"/>
      <c r="D273" s="131"/>
      <c r="E273" s="131"/>
      <c r="F273" s="128"/>
      <c r="G273" s="144"/>
      <c r="H273" s="145"/>
      <c r="I273" s="123">
        <v>46185</v>
      </c>
      <c r="J273" s="49">
        <v>942640</v>
      </c>
      <c r="K273" s="38" t="s">
        <v>45</v>
      </c>
      <c r="L273" s="119"/>
      <c r="M273" s="53"/>
      <c r="N273" s="23"/>
    </row>
    <row r="274" spans="1:14" s="4" customFormat="1" ht="75.75" customHeight="1" x14ac:dyDescent="0.25">
      <c r="A274" s="140"/>
      <c r="B274" s="137"/>
      <c r="C274" s="135"/>
      <c r="D274" s="131"/>
      <c r="E274" s="132"/>
      <c r="F274" s="129"/>
      <c r="G274" s="146"/>
      <c r="H274" s="147"/>
      <c r="I274" s="124"/>
      <c r="J274" s="49">
        <v>1976007</v>
      </c>
      <c r="K274" s="38" t="s">
        <v>45</v>
      </c>
      <c r="L274" s="109"/>
      <c r="M274" s="53"/>
      <c r="N274" s="23"/>
    </row>
    <row r="275" spans="1:14" s="4" customFormat="1" ht="75.75" customHeight="1" x14ac:dyDescent="0.25">
      <c r="A275" s="140"/>
      <c r="B275" s="137"/>
      <c r="C275" s="133">
        <v>45124</v>
      </c>
      <c r="D275" s="131"/>
      <c r="E275" s="130" t="s">
        <v>61</v>
      </c>
      <c r="F275" s="127">
        <v>58559400</v>
      </c>
      <c r="G275" s="142">
        <f t="shared" ref="G275:G435" si="8">F275*0.27</f>
        <v>15811038.000000002</v>
      </c>
      <c r="H275" s="143">
        <f t="shared" si="7"/>
        <v>74370438</v>
      </c>
      <c r="I275" s="125">
        <v>45245</v>
      </c>
      <c r="J275" s="49">
        <v>472992</v>
      </c>
      <c r="K275" s="38" t="s">
        <v>34</v>
      </c>
      <c r="L275" s="55"/>
      <c r="M275" s="53"/>
      <c r="N275" s="23"/>
    </row>
    <row r="276" spans="1:14" s="4" customFormat="1" ht="75.75" customHeight="1" x14ac:dyDescent="0.25">
      <c r="A276" s="140"/>
      <c r="B276" s="137"/>
      <c r="C276" s="134"/>
      <c r="D276" s="131"/>
      <c r="E276" s="131"/>
      <c r="F276" s="128"/>
      <c r="G276" s="144"/>
      <c r="H276" s="145"/>
      <c r="I276" s="185"/>
      <c r="J276" s="49">
        <v>341620</v>
      </c>
      <c r="K276" s="38" t="s">
        <v>34</v>
      </c>
      <c r="L276" s="58"/>
      <c r="M276" s="53"/>
      <c r="N276" s="23"/>
    </row>
    <row r="277" spans="1:14" s="4" customFormat="1" ht="75.75" customHeight="1" x14ac:dyDescent="0.25">
      <c r="A277" s="140"/>
      <c r="B277" s="137"/>
      <c r="C277" s="134"/>
      <c r="D277" s="131"/>
      <c r="E277" s="131"/>
      <c r="F277" s="128"/>
      <c r="G277" s="144"/>
      <c r="H277" s="145"/>
      <c r="I277" s="125">
        <v>45259</v>
      </c>
      <c r="J277" s="49">
        <v>977519</v>
      </c>
      <c r="K277" s="38" t="s">
        <v>34</v>
      </c>
      <c r="L277" s="58"/>
      <c r="M277" s="53"/>
      <c r="N277" s="23"/>
    </row>
    <row r="278" spans="1:14" s="4" customFormat="1" ht="75.75" customHeight="1" x14ac:dyDescent="0.25">
      <c r="A278" s="140"/>
      <c r="B278" s="137"/>
      <c r="C278" s="134"/>
      <c r="D278" s="131"/>
      <c r="E278" s="131"/>
      <c r="F278" s="128"/>
      <c r="G278" s="144"/>
      <c r="H278" s="145"/>
      <c r="I278" s="185"/>
      <c r="J278" s="49">
        <v>757552</v>
      </c>
      <c r="K278" s="38" t="s">
        <v>34</v>
      </c>
      <c r="L278" s="58"/>
      <c r="M278" s="53"/>
      <c r="N278" s="23"/>
    </row>
    <row r="279" spans="1:14" s="4" customFormat="1" ht="75.75" customHeight="1" x14ac:dyDescent="0.25">
      <c r="A279" s="140"/>
      <c r="B279" s="137"/>
      <c r="C279" s="134"/>
      <c r="D279" s="131"/>
      <c r="E279" s="131"/>
      <c r="F279" s="128"/>
      <c r="G279" s="144"/>
      <c r="H279" s="145"/>
      <c r="I279" s="48">
        <v>45281</v>
      </c>
      <c r="J279" s="49">
        <v>2921828</v>
      </c>
      <c r="K279" s="38" t="s">
        <v>34</v>
      </c>
      <c r="L279" s="58"/>
      <c r="M279" s="53"/>
      <c r="N279" s="23"/>
    </row>
    <row r="280" spans="1:14" s="4" customFormat="1" ht="75.75" customHeight="1" x14ac:dyDescent="0.25">
      <c r="A280" s="140"/>
      <c r="B280" s="137"/>
      <c r="C280" s="134"/>
      <c r="D280" s="131"/>
      <c r="E280" s="131"/>
      <c r="F280" s="128"/>
      <c r="G280" s="144"/>
      <c r="H280" s="145"/>
      <c r="I280" s="125">
        <v>45279</v>
      </c>
      <c r="J280" s="49">
        <v>977519</v>
      </c>
      <c r="K280" s="38" t="s">
        <v>34</v>
      </c>
      <c r="L280" s="58"/>
      <c r="M280" s="53"/>
      <c r="N280" s="23"/>
    </row>
    <row r="281" spans="1:14" s="4" customFormat="1" ht="75.75" customHeight="1" x14ac:dyDescent="0.25">
      <c r="A281" s="140"/>
      <c r="B281" s="137"/>
      <c r="C281" s="134"/>
      <c r="D281" s="131"/>
      <c r="E281" s="131"/>
      <c r="F281" s="128"/>
      <c r="G281" s="144"/>
      <c r="H281" s="145"/>
      <c r="I281" s="185"/>
      <c r="J281" s="49">
        <v>664041</v>
      </c>
      <c r="K281" s="38" t="s">
        <v>34</v>
      </c>
      <c r="L281" s="58"/>
      <c r="M281" s="53"/>
      <c r="N281" s="23"/>
    </row>
    <row r="282" spans="1:14" s="4" customFormat="1" ht="75.75" customHeight="1" x14ac:dyDescent="0.25">
      <c r="A282" s="140"/>
      <c r="B282" s="137"/>
      <c r="C282" s="134"/>
      <c r="D282" s="131"/>
      <c r="E282" s="131"/>
      <c r="F282" s="128"/>
      <c r="G282" s="144"/>
      <c r="H282" s="145"/>
      <c r="I282" s="48">
        <v>45281</v>
      </c>
      <c r="J282" s="49">
        <v>3069501</v>
      </c>
      <c r="K282" s="38" t="s">
        <v>34</v>
      </c>
      <c r="L282" s="58"/>
      <c r="M282" s="53"/>
      <c r="N282" s="23"/>
    </row>
    <row r="283" spans="1:14" s="4" customFormat="1" ht="75.75" customHeight="1" x14ac:dyDescent="0.25">
      <c r="A283" s="140"/>
      <c r="B283" s="137"/>
      <c r="C283" s="134"/>
      <c r="D283" s="131"/>
      <c r="E283" s="131"/>
      <c r="F283" s="128"/>
      <c r="G283" s="144"/>
      <c r="H283" s="145"/>
      <c r="I283" s="48">
        <v>45349</v>
      </c>
      <c r="J283" s="49">
        <v>803557</v>
      </c>
      <c r="K283" s="38" t="s">
        <v>34</v>
      </c>
      <c r="L283" s="66"/>
      <c r="M283" s="53"/>
      <c r="N283" s="23"/>
    </row>
    <row r="284" spans="1:14" s="4" customFormat="1" ht="75.75" customHeight="1" x14ac:dyDescent="0.25">
      <c r="A284" s="140"/>
      <c r="B284" s="137"/>
      <c r="C284" s="134"/>
      <c r="D284" s="131"/>
      <c r="E284" s="131"/>
      <c r="F284" s="128"/>
      <c r="G284" s="144"/>
      <c r="H284" s="145"/>
      <c r="I284" s="48">
        <v>45379</v>
      </c>
      <c r="J284" s="49">
        <v>977519</v>
      </c>
      <c r="K284" s="38" t="s">
        <v>34</v>
      </c>
      <c r="L284" s="68"/>
      <c r="M284" s="53"/>
      <c r="N284" s="23"/>
    </row>
    <row r="285" spans="1:14" s="4" customFormat="1" ht="75.75" customHeight="1" x14ac:dyDescent="0.25">
      <c r="A285" s="140"/>
      <c r="B285" s="137"/>
      <c r="C285" s="134"/>
      <c r="D285" s="131"/>
      <c r="E285" s="131"/>
      <c r="F285" s="128"/>
      <c r="G285" s="144"/>
      <c r="H285" s="145"/>
      <c r="I285" s="48">
        <v>45391</v>
      </c>
      <c r="J285" s="49">
        <v>689774</v>
      </c>
      <c r="K285" s="38" t="s">
        <v>34</v>
      </c>
      <c r="L285" s="68"/>
      <c r="M285" s="53"/>
      <c r="N285" s="23"/>
    </row>
    <row r="286" spans="1:14" s="4" customFormat="1" ht="75.75" customHeight="1" x14ac:dyDescent="0.25">
      <c r="A286" s="140"/>
      <c r="B286" s="137"/>
      <c r="C286" s="134"/>
      <c r="D286" s="131"/>
      <c r="E286" s="131"/>
      <c r="F286" s="128"/>
      <c r="G286" s="144"/>
      <c r="H286" s="145"/>
      <c r="I286" s="168">
        <v>45420</v>
      </c>
      <c r="J286" s="49">
        <v>977519</v>
      </c>
      <c r="K286" s="38" t="s">
        <v>34</v>
      </c>
      <c r="L286" s="73"/>
      <c r="M286" s="53"/>
      <c r="N286" s="23"/>
    </row>
    <row r="287" spans="1:14" s="4" customFormat="1" ht="75.75" customHeight="1" x14ac:dyDescent="0.25">
      <c r="A287" s="140"/>
      <c r="B287" s="137"/>
      <c r="C287" s="134"/>
      <c r="D287" s="131"/>
      <c r="E287" s="131"/>
      <c r="F287" s="128"/>
      <c r="G287" s="144"/>
      <c r="H287" s="145"/>
      <c r="I287" s="169"/>
      <c r="J287" s="49">
        <v>855214</v>
      </c>
      <c r="K287" s="38" t="s">
        <v>34</v>
      </c>
      <c r="L287" s="73"/>
      <c r="M287" s="53"/>
      <c r="N287" s="23"/>
    </row>
    <row r="288" spans="1:14" s="4" customFormat="1" ht="75.75" customHeight="1" x14ac:dyDescent="0.25">
      <c r="A288" s="140"/>
      <c r="B288" s="137"/>
      <c r="C288" s="134"/>
      <c r="D288" s="131"/>
      <c r="E288" s="131"/>
      <c r="F288" s="128"/>
      <c r="G288" s="144"/>
      <c r="H288" s="145"/>
      <c r="I288" s="48">
        <v>45434</v>
      </c>
      <c r="J288" s="49">
        <v>977519</v>
      </c>
      <c r="K288" s="38" t="s">
        <v>34</v>
      </c>
      <c r="L288" s="73"/>
      <c r="M288" s="53"/>
      <c r="N288" s="23"/>
    </row>
    <row r="289" spans="1:14" s="4" customFormat="1" ht="75.75" customHeight="1" x14ac:dyDescent="0.25">
      <c r="A289" s="140"/>
      <c r="B289" s="137"/>
      <c r="C289" s="134"/>
      <c r="D289" s="131"/>
      <c r="E289" s="131"/>
      <c r="F289" s="128"/>
      <c r="G289" s="144"/>
      <c r="H289" s="145"/>
      <c r="I289" s="48">
        <v>45441</v>
      </c>
      <c r="J289" s="49">
        <v>978367</v>
      </c>
      <c r="K289" s="38" t="s">
        <v>34</v>
      </c>
      <c r="L289" s="73"/>
      <c r="M289" s="53"/>
      <c r="N289" s="23"/>
    </row>
    <row r="290" spans="1:14" s="4" customFormat="1" ht="75.75" customHeight="1" x14ac:dyDescent="0.25">
      <c r="A290" s="140"/>
      <c r="B290" s="137"/>
      <c r="C290" s="134"/>
      <c r="D290" s="131"/>
      <c r="E290" s="131"/>
      <c r="F290" s="128"/>
      <c r="G290" s="144"/>
      <c r="H290" s="145"/>
      <c r="I290" s="48">
        <v>45478</v>
      </c>
      <c r="J290" s="49">
        <v>977519</v>
      </c>
      <c r="K290" s="38" t="s">
        <v>34</v>
      </c>
      <c r="L290" s="76"/>
      <c r="M290" s="53"/>
      <c r="N290" s="23"/>
    </row>
    <row r="291" spans="1:14" s="4" customFormat="1" ht="75.75" customHeight="1" x14ac:dyDescent="0.25">
      <c r="A291" s="140"/>
      <c r="B291" s="137"/>
      <c r="C291" s="134"/>
      <c r="D291" s="131"/>
      <c r="E291" s="131"/>
      <c r="F291" s="128"/>
      <c r="G291" s="144"/>
      <c r="H291" s="145"/>
      <c r="I291" s="48">
        <v>45510</v>
      </c>
      <c r="J291" s="49">
        <v>1756510</v>
      </c>
      <c r="K291" s="38" t="s">
        <v>34</v>
      </c>
      <c r="L291" s="76"/>
      <c r="M291" s="53"/>
      <c r="N291" s="23"/>
    </row>
    <row r="292" spans="1:14" s="4" customFormat="1" ht="75.75" customHeight="1" x14ac:dyDescent="0.25">
      <c r="A292" s="140"/>
      <c r="B292" s="137"/>
      <c r="C292" s="134"/>
      <c r="D292" s="131"/>
      <c r="E292" s="131"/>
      <c r="F292" s="128"/>
      <c r="G292" s="144"/>
      <c r="H292" s="145"/>
      <c r="I292" s="48">
        <v>45531</v>
      </c>
      <c r="J292" s="49">
        <v>749388</v>
      </c>
      <c r="K292" s="38" t="s">
        <v>34</v>
      </c>
      <c r="L292" s="76"/>
      <c r="M292" s="53"/>
      <c r="N292" s="23"/>
    </row>
    <row r="293" spans="1:14" s="4" customFormat="1" ht="75.75" customHeight="1" x14ac:dyDescent="0.25">
      <c r="A293" s="140"/>
      <c r="B293" s="137"/>
      <c r="C293" s="134"/>
      <c r="D293" s="131"/>
      <c r="E293" s="131"/>
      <c r="F293" s="128"/>
      <c r="G293" s="144"/>
      <c r="H293" s="145"/>
      <c r="I293" s="48">
        <v>45538</v>
      </c>
      <c r="J293" s="49">
        <v>977519</v>
      </c>
      <c r="K293" s="38" t="s">
        <v>34</v>
      </c>
      <c r="L293" s="76"/>
      <c r="M293" s="53"/>
      <c r="N293" s="23"/>
    </row>
    <row r="294" spans="1:14" s="4" customFormat="1" ht="75.75" customHeight="1" x14ac:dyDescent="0.25">
      <c r="A294" s="140"/>
      <c r="B294" s="137"/>
      <c r="C294" s="134"/>
      <c r="D294" s="131"/>
      <c r="E294" s="131"/>
      <c r="F294" s="128"/>
      <c r="G294" s="144"/>
      <c r="H294" s="145"/>
      <c r="I294" s="48">
        <v>45568</v>
      </c>
      <c r="J294" s="49">
        <v>1813479</v>
      </c>
      <c r="K294" s="38" t="s">
        <v>34</v>
      </c>
      <c r="L294" s="76"/>
      <c r="M294" s="53"/>
      <c r="N294" s="23"/>
    </row>
    <row r="295" spans="1:14" s="4" customFormat="1" ht="75.75" customHeight="1" x14ac:dyDescent="0.25">
      <c r="A295" s="140"/>
      <c r="B295" s="137"/>
      <c r="C295" s="134"/>
      <c r="D295" s="131"/>
      <c r="E295" s="131"/>
      <c r="F295" s="128"/>
      <c r="G295" s="144"/>
      <c r="H295" s="145"/>
      <c r="I295" s="48">
        <v>45580</v>
      </c>
      <c r="J295" s="49">
        <v>712226</v>
      </c>
      <c r="K295" s="38" t="s">
        <v>34</v>
      </c>
      <c r="L295" s="76"/>
      <c r="M295" s="53"/>
      <c r="N295" s="23"/>
    </row>
    <row r="296" spans="1:14" s="4" customFormat="1" ht="75.75" customHeight="1" x14ac:dyDescent="0.25">
      <c r="A296" s="140"/>
      <c r="B296" s="137"/>
      <c r="C296" s="134"/>
      <c r="D296" s="131"/>
      <c r="E296" s="131"/>
      <c r="F296" s="128"/>
      <c r="G296" s="144"/>
      <c r="H296" s="145"/>
      <c r="I296" s="48">
        <v>45590</v>
      </c>
      <c r="J296" s="49">
        <v>977519</v>
      </c>
      <c r="K296" s="38" t="s">
        <v>34</v>
      </c>
      <c r="L296" s="76"/>
      <c r="M296" s="53"/>
      <c r="N296" s="23"/>
    </row>
    <row r="297" spans="1:14" s="4" customFormat="1" ht="75.75" customHeight="1" x14ac:dyDescent="0.25">
      <c r="A297" s="140"/>
      <c r="B297" s="137"/>
      <c r="C297" s="134"/>
      <c r="D297" s="131"/>
      <c r="E297" s="131"/>
      <c r="F297" s="128"/>
      <c r="G297" s="144"/>
      <c r="H297" s="145"/>
      <c r="I297" s="48">
        <v>45601</v>
      </c>
      <c r="J297" s="49">
        <v>1753475</v>
      </c>
      <c r="K297" s="38" t="s">
        <v>34</v>
      </c>
      <c r="L297" s="76"/>
      <c r="M297" s="53"/>
      <c r="N297" s="23"/>
    </row>
    <row r="298" spans="1:14" s="4" customFormat="1" ht="75.75" customHeight="1" x14ac:dyDescent="0.25">
      <c r="A298" s="140"/>
      <c r="B298" s="137"/>
      <c r="C298" s="134"/>
      <c r="D298" s="131"/>
      <c r="E298" s="131"/>
      <c r="F298" s="128"/>
      <c r="G298" s="144"/>
      <c r="H298" s="145"/>
      <c r="I298" s="48">
        <v>45615</v>
      </c>
      <c r="J298" s="49">
        <v>1786395</v>
      </c>
      <c r="K298" s="38" t="s">
        <v>34</v>
      </c>
      <c r="L298" s="76"/>
      <c r="M298" s="53"/>
      <c r="N298" s="23"/>
    </row>
    <row r="299" spans="1:14" s="4" customFormat="1" ht="75.75" customHeight="1" x14ac:dyDescent="0.25">
      <c r="A299" s="140"/>
      <c r="B299" s="137"/>
      <c r="C299" s="134"/>
      <c r="D299" s="131"/>
      <c r="E299" s="131"/>
      <c r="F299" s="128"/>
      <c r="G299" s="144"/>
      <c r="H299" s="145"/>
      <c r="I299" s="48">
        <v>45637</v>
      </c>
      <c r="J299" s="49">
        <v>257569</v>
      </c>
      <c r="K299" s="38" t="s">
        <v>34</v>
      </c>
      <c r="L299" s="76"/>
      <c r="M299" s="53"/>
      <c r="N299" s="23"/>
    </row>
    <row r="300" spans="1:14" s="4" customFormat="1" ht="75.75" customHeight="1" x14ac:dyDescent="0.25">
      <c r="A300" s="140"/>
      <c r="B300" s="137"/>
      <c r="C300" s="134"/>
      <c r="D300" s="131"/>
      <c r="E300" s="131"/>
      <c r="F300" s="128"/>
      <c r="G300" s="144"/>
      <c r="H300" s="145"/>
      <c r="I300" s="48">
        <v>45639</v>
      </c>
      <c r="J300" s="49">
        <v>1893727</v>
      </c>
      <c r="K300" s="38" t="s">
        <v>34</v>
      </c>
      <c r="L300" s="76"/>
      <c r="M300" s="53"/>
      <c r="N300" s="23"/>
    </row>
    <row r="301" spans="1:14" s="4" customFormat="1" ht="75.75" customHeight="1" x14ac:dyDescent="0.25">
      <c r="A301" s="140"/>
      <c r="B301" s="137"/>
      <c r="C301" s="134"/>
      <c r="D301" s="131"/>
      <c r="E301" s="131"/>
      <c r="F301" s="128"/>
      <c r="G301" s="144"/>
      <c r="H301" s="145"/>
      <c r="I301" s="48">
        <v>45646</v>
      </c>
      <c r="J301" s="49">
        <v>977519</v>
      </c>
      <c r="K301" s="38" t="s">
        <v>34</v>
      </c>
      <c r="L301" s="76"/>
      <c r="M301" s="53"/>
      <c r="N301" s="23"/>
    </row>
    <row r="302" spans="1:14" s="4" customFormat="1" ht="75.75" customHeight="1" x14ac:dyDescent="0.25">
      <c r="A302" s="140"/>
      <c r="B302" s="137"/>
      <c r="C302" s="134"/>
      <c r="D302" s="131"/>
      <c r="E302" s="131"/>
      <c r="F302" s="128"/>
      <c r="G302" s="144"/>
      <c r="H302" s="145"/>
      <c r="I302" s="48">
        <v>45680</v>
      </c>
      <c r="J302" s="49">
        <v>917840</v>
      </c>
      <c r="K302" s="38" t="s">
        <v>34</v>
      </c>
      <c r="L302" s="78"/>
      <c r="M302" s="53"/>
      <c r="N302" s="23"/>
    </row>
    <row r="303" spans="1:14" s="4" customFormat="1" ht="75.75" customHeight="1" x14ac:dyDescent="0.25">
      <c r="A303" s="140"/>
      <c r="B303" s="137"/>
      <c r="C303" s="134"/>
      <c r="D303" s="131"/>
      <c r="E303" s="131"/>
      <c r="F303" s="128"/>
      <c r="G303" s="144"/>
      <c r="H303" s="145"/>
      <c r="I303" s="166">
        <v>45713</v>
      </c>
      <c r="J303" s="49">
        <v>678401</v>
      </c>
      <c r="K303" s="38" t="s">
        <v>34</v>
      </c>
      <c r="L303" s="78"/>
      <c r="M303" s="53"/>
      <c r="N303" s="23"/>
    </row>
    <row r="304" spans="1:14" s="4" customFormat="1" ht="75.75" customHeight="1" x14ac:dyDescent="0.25">
      <c r="A304" s="140"/>
      <c r="B304" s="137"/>
      <c r="C304" s="134"/>
      <c r="D304" s="131"/>
      <c r="E304" s="131"/>
      <c r="F304" s="128"/>
      <c r="G304" s="144"/>
      <c r="H304" s="145"/>
      <c r="I304" s="167"/>
      <c r="J304" s="49">
        <v>977519</v>
      </c>
      <c r="K304" s="38" t="s">
        <v>34</v>
      </c>
      <c r="L304" s="78"/>
      <c r="M304" s="53"/>
      <c r="N304" s="23"/>
    </row>
    <row r="305" spans="1:14" s="4" customFormat="1" ht="75.75" customHeight="1" x14ac:dyDescent="0.25">
      <c r="A305" s="140"/>
      <c r="B305" s="137"/>
      <c r="C305" s="134"/>
      <c r="D305" s="131"/>
      <c r="E305" s="131"/>
      <c r="F305" s="128"/>
      <c r="G305" s="144"/>
      <c r="H305" s="145"/>
      <c r="I305" s="166">
        <v>45735</v>
      </c>
      <c r="J305" s="49">
        <v>977519</v>
      </c>
      <c r="K305" s="38" t="s">
        <v>34</v>
      </c>
      <c r="L305" s="78"/>
      <c r="M305" s="53"/>
      <c r="N305" s="23"/>
    </row>
    <row r="306" spans="1:14" s="4" customFormat="1" ht="75.75" customHeight="1" x14ac:dyDescent="0.25">
      <c r="A306" s="140"/>
      <c r="B306" s="137"/>
      <c r="C306" s="134"/>
      <c r="D306" s="131"/>
      <c r="E306" s="131"/>
      <c r="F306" s="128"/>
      <c r="G306" s="144"/>
      <c r="H306" s="145"/>
      <c r="I306" s="167"/>
      <c r="J306" s="49">
        <v>969226</v>
      </c>
      <c r="K306" s="38" t="s">
        <v>34</v>
      </c>
      <c r="L306" s="78"/>
      <c r="M306" s="53"/>
      <c r="N306" s="23"/>
    </row>
    <row r="307" spans="1:14" s="4" customFormat="1" ht="75.75" customHeight="1" x14ac:dyDescent="0.25">
      <c r="A307" s="140"/>
      <c r="B307" s="137"/>
      <c r="C307" s="134"/>
      <c r="D307" s="131"/>
      <c r="E307" s="131"/>
      <c r="F307" s="128"/>
      <c r="G307" s="144"/>
      <c r="H307" s="145"/>
      <c r="I307" s="48">
        <v>45764</v>
      </c>
      <c r="J307" s="49">
        <v>977519</v>
      </c>
      <c r="K307" s="38" t="s">
        <v>34</v>
      </c>
      <c r="L307" s="78"/>
      <c r="M307" s="53"/>
      <c r="N307" s="23"/>
    </row>
    <row r="308" spans="1:14" s="4" customFormat="1" ht="75.75" customHeight="1" x14ac:dyDescent="0.25">
      <c r="A308" s="140"/>
      <c r="B308" s="137"/>
      <c r="C308" s="134"/>
      <c r="D308" s="131"/>
      <c r="E308" s="131"/>
      <c r="F308" s="128"/>
      <c r="G308" s="144"/>
      <c r="H308" s="145"/>
      <c r="I308" s="48">
        <v>45770</v>
      </c>
      <c r="J308" s="49">
        <v>811239</v>
      </c>
      <c r="K308" s="38" t="s">
        <v>34</v>
      </c>
      <c r="L308" s="78"/>
      <c r="M308" s="53"/>
      <c r="N308" s="23"/>
    </row>
    <row r="309" spans="1:14" s="4" customFormat="1" ht="75.75" customHeight="1" x14ac:dyDescent="0.25">
      <c r="A309" s="140"/>
      <c r="B309" s="137"/>
      <c r="C309" s="134"/>
      <c r="D309" s="131"/>
      <c r="E309" s="131"/>
      <c r="F309" s="128"/>
      <c r="G309" s="144"/>
      <c r="H309" s="145"/>
      <c r="I309" s="48">
        <v>45782</v>
      </c>
      <c r="J309" s="49">
        <v>977519</v>
      </c>
      <c r="K309" s="38" t="s">
        <v>34</v>
      </c>
      <c r="L309" s="80"/>
      <c r="M309" s="53"/>
      <c r="N309" s="23"/>
    </row>
    <row r="310" spans="1:14" s="4" customFormat="1" ht="75.75" customHeight="1" x14ac:dyDescent="0.25">
      <c r="A310" s="140"/>
      <c r="B310" s="137"/>
      <c r="C310" s="134"/>
      <c r="D310" s="131"/>
      <c r="E310" s="131"/>
      <c r="F310" s="128"/>
      <c r="G310" s="144"/>
      <c r="H310" s="145"/>
      <c r="I310" s="48">
        <v>45783</v>
      </c>
      <c r="J310" s="49">
        <v>809188</v>
      </c>
      <c r="K310" s="38" t="s">
        <v>34</v>
      </c>
      <c r="L310" s="80"/>
      <c r="M310" s="53"/>
      <c r="N310" s="23"/>
    </row>
    <row r="311" spans="1:14" s="4" customFormat="1" ht="75.75" customHeight="1" x14ac:dyDescent="0.25">
      <c r="A311" s="140"/>
      <c r="B311" s="137"/>
      <c r="C311" s="134"/>
      <c r="D311" s="131"/>
      <c r="E311" s="131"/>
      <c r="F311" s="128"/>
      <c r="G311" s="144"/>
      <c r="H311" s="145"/>
      <c r="I311" s="48">
        <v>45818</v>
      </c>
      <c r="J311" s="49">
        <v>891503</v>
      </c>
      <c r="K311" s="38" t="s">
        <v>34</v>
      </c>
      <c r="L311" s="80"/>
      <c r="M311" s="53"/>
      <c r="N311" s="23"/>
    </row>
    <row r="312" spans="1:14" s="4" customFormat="1" ht="75.75" customHeight="1" x14ac:dyDescent="0.25">
      <c r="A312" s="140"/>
      <c r="B312" s="137"/>
      <c r="C312" s="134"/>
      <c r="D312" s="131"/>
      <c r="E312" s="131"/>
      <c r="F312" s="128"/>
      <c r="G312" s="144"/>
      <c r="H312" s="145"/>
      <c r="I312" s="48">
        <v>45818</v>
      </c>
      <c r="J312" s="49">
        <v>977519</v>
      </c>
      <c r="K312" s="38" t="s">
        <v>34</v>
      </c>
      <c r="L312" s="80"/>
      <c r="M312" s="53"/>
      <c r="N312" s="23"/>
    </row>
    <row r="313" spans="1:14" s="4" customFormat="1" ht="75.75" customHeight="1" x14ac:dyDescent="0.25">
      <c r="A313" s="140"/>
      <c r="B313" s="137"/>
      <c r="C313" s="134"/>
      <c r="D313" s="131"/>
      <c r="E313" s="131"/>
      <c r="F313" s="128"/>
      <c r="G313" s="144"/>
      <c r="H313" s="145"/>
      <c r="I313" s="48">
        <v>45835</v>
      </c>
      <c r="J313" s="49">
        <v>977519</v>
      </c>
      <c r="K313" s="38" t="s">
        <v>34</v>
      </c>
      <c r="L313" s="80"/>
      <c r="M313" s="53"/>
      <c r="N313" s="23"/>
    </row>
    <row r="314" spans="1:14" s="4" customFormat="1" ht="75.75" customHeight="1" x14ac:dyDescent="0.25">
      <c r="A314" s="140"/>
      <c r="B314" s="137"/>
      <c r="C314" s="134"/>
      <c r="D314" s="131"/>
      <c r="E314" s="131"/>
      <c r="F314" s="128"/>
      <c r="G314" s="144"/>
      <c r="H314" s="145"/>
      <c r="I314" s="48">
        <v>45853</v>
      </c>
      <c r="J314" s="49">
        <v>767655</v>
      </c>
      <c r="K314" s="38" t="s">
        <v>34</v>
      </c>
      <c r="L314" s="82"/>
      <c r="M314" s="53"/>
      <c r="N314" s="23"/>
    </row>
    <row r="315" spans="1:14" s="4" customFormat="1" ht="75.75" customHeight="1" x14ac:dyDescent="0.25">
      <c r="A315" s="140"/>
      <c r="B315" s="137"/>
      <c r="C315" s="134"/>
      <c r="D315" s="131"/>
      <c r="E315" s="131"/>
      <c r="F315" s="128"/>
      <c r="G315" s="144"/>
      <c r="H315" s="145"/>
      <c r="I315" s="48">
        <v>45875</v>
      </c>
      <c r="J315" s="49">
        <v>977519</v>
      </c>
      <c r="K315" s="38" t="s">
        <v>34</v>
      </c>
      <c r="L315" s="82"/>
      <c r="M315" s="53"/>
      <c r="N315" s="23"/>
    </row>
    <row r="316" spans="1:14" s="4" customFormat="1" ht="75.75" customHeight="1" x14ac:dyDescent="0.25">
      <c r="A316" s="140"/>
      <c r="B316" s="137"/>
      <c r="C316" s="134"/>
      <c r="D316" s="131"/>
      <c r="E316" s="131"/>
      <c r="F316" s="128"/>
      <c r="G316" s="144"/>
      <c r="H316" s="145"/>
      <c r="I316" s="48">
        <v>45876</v>
      </c>
      <c r="J316" s="49">
        <v>695660</v>
      </c>
      <c r="K316" s="38" t="s">
        <v>34</v>
      </c>
      <c r="L316" s="82"/>
      <c r="M316" s="53"/>
      <c r="N316" s="23"/>
    </row>
    <row r="317" spans="1:14" s="4" customFormat="1" ht="75.75" customHeight="1" x14ac:dyDescent="0.25">
      <c r="A317" s="140"/>
      <c r="B317" s="137"/>
      <c r="C317" s="134"/>
      <c r="D317" s="131"/>
      <c r="E317" s="131"/>
      <c r="F317" s="128"/>
      <c r="G317" s="144"/>
      <c r="H317" s="145"/>
      <c r="I317" s="48">
        <v>45912</v>
      </c>
      <c r="J317" s="49">
        <v>977519</v>
      </c>
      <c r="K317" s="38" t="s">
        <v>34</v>
      </c>
      <c r="L317" s="84"/>
      <c r="M317" s="53"/>
      <c r="N317" s="23"/>
    </row>
    <row r="318" spans="1:14" s="4" customFormat="1" ht="75.75" customHeight="1" x14ac:dyDescent="0.25">
      <c r="A318" s="140"/>
      <c r="B318" s="137"/>
      <c r="C318" s="134"/>
      <c r="D318" s="131"/>
      <c r="E318" s="131"/>
      <c r="F318" s="128"/>
      <c r="G318" s="144"/>
      <c r="H318" s="145"/>
      <c r="I318" s="48">
        <v>45912</v>
      </c>
      <c r="J318" s="49">
        <v>906309</v>
      </c>
      <c r="K318" s="38" t="s">
        <v>34</v>
      </c>
      <c r="L318" s="84"/>
      <c r="M318" s="53"/>
      <c r="N318" s="23"/>
    </row>
    <row r="319" spans="1:14" s="4" customFormat="1" ht="75.75" customHeight="1" x14ac:dyDescent="0.25">
      <c r="A319" s="140"/>
      <c r="B319" s="137"/>
      <c r="C319" s="134"/>
      <c r="D319" s="131"/>
      <c r="E319" s="131"/>
      <c r="F319" s="128"/>
      <c r="G319" s="144"/>
      <c r="H319" s="145"/>
      <c r="I319" s="48">
        <v>45936</v>
      </c>
      <c r="J319" s="49">
        <v>977519</v>
      </c>
      <c r="K319" s="38" t="s">
        <v>34</v>
      </c>
      <c r="L319" s="84"/>
      <c r="M319" s="53"/>
      <c r="N319" s="23"/>
    </row>
    <row r="320" spans="1:14" s="4" customFormat="1" ht="75.75" customHeight="1" x14ac:dyDescent="0.25">
      <c r="A320" s="140"/>
      <c r="B320" s="137"/>
      <c r="C320" s="134"/>
      <c r="D320" s="131"/>
      <c r="E320" s="131"/>
      <c r="F320" s="128"/>
      <c r="G320" s="144"/>
      <c r="H320" s="145"/>
      <c r="I320" s="48">
        <v>45936</v>
      </c>
      <c r="J320" s="49">
        <v>715769</v>
      </c>
      <c r="K320" s="38" t="s">
        <v>34</v>
      </c>
      <c r="L320" s="84"/>
      <c r="M320" s="53"/>
      <c r="N320" s="23"/>
    </row>
    <row r="321" spans="1:14" s="4" customFormat="1" ht="75.75" customHeight="1" x14ac:dyDescent="0.25">
      <c r="A321" s="140"/>
      <c r="B321" s="137"/>
      <c r="C321" s="134"/>
      <c r="D321" s="131"/>
      <c r="E321" s="131"/>
      <c r="F321" s="128"/>
      <c r="G321" s="144"/>
      <c r="H321" s="145"/>
      <c r="I321" s="48">
        <v>45961</v>
      </c>
      <c r="J321" s="49">
        <v>977519</v>
      </c>
      <c r="K321" s="38" t="s">
        <v>34</v>
      </c>
      <c r="L321" s="86"/>
      <c r="M321" s="53"/>
      <c r="N321" s="23"/>
    </row>
    <row r="322" spans="1:14" s="4" customFormat="1" ht="75.75" customHeight="1" x14ac:dyDescent="0.25">
      <c r="A322" s="140"/>
      <c r="B322" s="137"/>
      <c r="C322" s="134"/>
      <c r="D322" s="131"/>
      <c r="E322" s="131"/>
      <c r="F322" s="128"/>
      <c r="G322" s="144"/>
      <c r="H322" s="145"/>
      <c r="I322" s="48">
        <v>45972</v>
      </c>
      <c r="J322" s="49">
        <v>771747</v>
      </c>
      <c r="K322" s="38" t="s">
        <v>34</v>
      </c>
      <c r="L322" s="86"/>
      <c r="M322" s="53"/>
      <c r="N322" s="23"/>
    </row>
    <row r="323" spans="1:14" s="4" customFormat="1" ht="75.75" customHeight="1" x14ac:dyDescent="0.25">
      <c r="A323" s="140"/>
      <c r="B323" s="137"/>
      <c r="C323" s="134"/>
      <c r="D323" s="131"/>
      <c r="E323" s="131"/>
      <c r="F323" s="128"/>
      <c r="G323" s="144"/>
      <c r="H323" s="145"/>
      <c r="I323" s="48">
        <v>45992</v>
      </c>
      <c r="J323" s="49">
        <v>977519</v>
      </c>
      <c r="K323" s="38" t="s">
        <v>34</v>
      </c>
      <c r="L323" s="88"/>
      <c r="M323" s="53"/>
      <c r="N323" s="23"/>
    </row>
    <row r="324" spans="1:14" s="4" customFormat="1" ht="75.75" customHeight="1" x14ac:dyDescent="0.25">
      <c r="A324" s="140"/>
      <c r="B324" s="137"/>
      <c r="C324" s="134"/>
      <c r="D324" s="131"/>
      <c r="E324" s="131"/>
      <c r="F324" s="128"/>
      <c r="G324" s="144"/>
      <c r="H324" s="145"/>
      <c r="I324" s="48">
        <v>45999</v>
      </c>
      <c r="J324" s="49">
        <v>856482</v>
      </c>
      <c r="K324" s="38" t="s">
        <v>34</v>
      </c>
      <c r="L324" s="88"/>
      <c r="M324" s="53"/>
      <c r="N324" s="23"/>
    </row>
    <row r="325" spans="1:14" s="4" customFormat="1" ht="75.75" customHeight="1" x14ac:dyDescent="0.25">
      <c r="A325" s="140"/>
      <c r="B325" s="137"/>
      <c r="C325" s="134"/>
      <c r="D325" s="131"/>
      <c r="E325" s="131"/>
      <c r="F325" s="128"/>
      <c r="G325" s="144"/>
      <c r="H325" s="145"/>
      <c r="I325" s="48">
        <v>46010</v>
      </c>
      <c r="J325" s="49">
        <v>977519</v>
      </c>
      <c r="K325" s="38" t="s">
        <v>34</v>
      </c>
      <c r="L325" s="88"/>
      <c r="M325" s="53"/>
      <c r="N325" s="23"/>
    </row>
    <row r="326" spans="1:14" s="4" customFormat="1" ht="75.75" customHeight="1" x14ac:dyDescent="0.25">
      <c r="A326" s="140"/>
      <c r="B326" s="137"/>
      <c r="C326" s="134"/>
      <c r="D326" s="131"/>
      <c r="E326" s="131"/>
      <c r="F326" s="128"/>
      <c r="G326" s="144"/>
      <c r="H326" s="145"/>
      <c r="I326" s="48">
        <v>46010</v>
      </c>
      <c r="J326" s="49">
        <v>764992</v>
      </c>
      <c r="K326" s="38" t="s">
        <v>34</v>
      </c>
      <c r="L326" s="88"/>
      <c r="M326" s="53"/>
      <c r="N326" s="23"/>
    </row>
    <row r="327" spans="1:14" s="4" customFormat="1" ht="75.75" customHeight="1" x14ac:dyDescent="0.25">
      <c r="A327" s="140"/>
      <c r="B327" s="137"/>
      <c r="C327" s="134"/>
      <c r="D327" s="131"/>
      <c r="E327" s="131"/>
      <c r="F327" s="128"/>
      <c r="G327" s="144"/>
      <c r="H327" s="145"/>
      <c r="I327" s="48">
        <v>46064</v>
      </c>
      <c r="J327" s="49">
        <v>571844</v>
      </c>
      <c r="K327" s="38" t="s">
        <v>45</v>
      </c>
      <c r="L327" s="92"/>
      <c r="M327" s="53"/>
      <c r="N327" s="23"/>
    </row>
    <row r="328" spans="1:14" s="4" customFormat="1" ht="75.75" customHeight="1" x14ac:dyDescent="0.25">
      <c r="A328" s="140"/>
      <c r="B328" s="137"/>
      <c r="C328" s="134"/>
      <c r="D328" s="131"/>
      <c r="E328" s="131"/>
      <c r="F328" s="128"/>
      <c r="G328" s="144"/>
      <c r="H328" s="145"/>
      <c r="I328" s="48">
        <v>46069</v>
      </c>
      <c r="J328" s="49">
        <v>977519</v>
      </c>
      <c r="K328" s="38" t="s">
        <v>45</v>
      </c>
      <c r="L328" s="92"/>
      <c r="M328" s="53"/>
      <c r="N328" s="23"/>
    </row>
    <row r="329" spans="1:14" s="4" customFormat="1" ht="75.75" customHeight="1" x14ac:dyDescent="0.25">
      <c r="A329" s="140"/>
      <c r="B329" s="137"/>
      <c r="C329" s="134"/>
      <c r="D329" s="131"/>
      <c r="E329" s="131"/>
      <c r="F329" s="128"/>
      <c r="G329" s="144"/>
      <c r="H329" s="145"/>
      <c r="I329" s="48">
        <v>46093</v>
      </c>
      <c r="J329" s="49">
        <v>977519</v>
      </c>
      <c r="K329" s="38" t="s">
        <v>45</v>
      </c>
      <c r="L329" s="94"/>
      <c r="M329" s="53"/>
      <c r="N329" s="23"/>
    </row>
    <row r="330" spans="1:14" s="4" customFormat="1" ht="75.75" customHeight="1" x14ac:dyDescent="0.25">
      <c r="A330" s="140"/>
      <c r="B330" s="137"/>
      <c r="C330" s="134"/>
      <c r="D330" s="131"/>
      <c r="E330" s="131"/>
      <c r="F330" s="128"/>
      <c r="G330" s="144"/>
      <c r="H330" s="145"/>
      <c r="I330" s="48">
        <v>46094</v>
      </c>
      <c r="J330" s="49">
        <v>764277</v>
      </c>
      <c r="K330" s="38" t="s">
        <v>45</v>
      </c>
      <c r="L330" s="94"/>
      <c r="M330" s="53"/>
      <c r="N330" s="23"/>
    </row>
    <row r="331" spans="1:14" s="4" customFormat="1" ht="75.75" customHeight="1" x14ac:dyDescent="0.25">
      <c r="A331" s="140"/>
      <c r="B331" s="137"/>
      <c r="C331" s="134"/>
      <c r="D331" s="131"/>
      <c r="E331" s="131"/>
      <c r="F331" s="128"/>
      <c r="G331" s="144"/>
      <c r="H331" s="145"/>
      <c r="I331" s="48">
        <v>46120</v>
      </c>
      <c r="J331" s="49">
        <v>977519</v>
      </c>
      <c r="K331" s="38" t="s">
        <v>45</v>
      </c>
      <c r="L331" s="109"/>
      <c r="M331" s="53"/>
      <c r="N331" s="23"/>
    </row>
    <row r="332" spans="1:14" s="4" customFormat="1" ht="75.75" customHeight="1" x14ac:dyDescent="0.25">
      <c r="A332" s="140"/>
      <c r="B332" s="137"/>
      <c r="C332" s="134"/>
      <c r="D332" s="131"/>
      <c r="E332" s="131"/>
      <c r="F332" s="128"/>
      <c r="G332" s="144"/>
      <c r="H332" s="145"/>
      <c r="I332" s="48">
        <v>46127</v>
      </c>
      <c r="J332" s="49">
        <v>888073</v>
      </c>
      <c r="K332" s="38" t="s">
        <v>45</v>
      </c>
      <c r="L332" s="116"/>
      <c r="M332" s="53"/>
      <c r="N332" s="23"/>
    </row>
    <row r="333" spans="1:14" s="4" customFormat="1" ht="75.75" customHeight="1" x14ac:dyDescent="0.25">
      <c r="A333" s="140"/>
      <c r="B333" s="137"/>
      <c r="C333" s="134"/>
      <c r="D333" s="131"/>
      <c r="E333" s="131"/>
      <c r="F333" s="128"/>
      <c r="G333" s="144"/>
      <c r="H333" s="145"/>
      <c r="I333" s="125">
        <v>46150</v>
      </c>
      <c r="J333" s="49">
        <v>977519</v>
      </c>
      <c r="K333" s="38" t="s">
        <v>45</v>
      </c>
      <c r="L333" s="119"/>
      <c r="M333" s="53"/>
      <c r="N333" s="23"/>
    </row>
    <row r="334" spans="1:14" s="4" customFormat="1" ht="75.75" customHeight="1" x14ac:dyDescent="0.25">
      <c r="A334" s="140"/>
      <c r="B334" s="137"/>
      <c r="C334" s="134"/>
      <c r="D334" s="131"/>
      <c r="E334" s="131"/>
      <c r="F334" s="128"/>
      <c r="G334" s="144"/>
      <c r="H334" s="145"/>
      <c r="I334" s="126"/>
      <c r="J334" s="49">
        <v>855749</v>
      </c>
      <c r="K334" s="38" t="s">
        <v>45</v>
      </c>
      <c r="L334" s="119"/>
      <c r="M334" s="53"/>
      <c r="N334" s="23"/>
    </row>
    <row r="335" spans="1:14" s="4" customFormat="1" ht="75.75" customHeight="1" x14ac:dyDescent="0.25">
      <c r="A335" s="140"/>
      <c r="B335" s="137"/>
      <c r="C335" s="133">
        <v>45119</v>
      </c>
      <c r="D335" s="131"/>
      <c r="E335" s="130" t="s">
        <v>62</v>
      </c>
      <c r="F335" s="127">
        <v>18748800</v>
      </c>
      <c r="G335" s="142">
        <f t="shared" si="8"/>
        <v>5062176</v>
      </c>
      <c r="H335" s="143">
        <f t="shared" si="7"/>
        <v>23810976</v>
      </c>
      <c r="I335" s="48">
        <v>45211</v>
      </c>
      <c r="J335" s="49">
        <v>640096</v>
      </c>
      <c r="K335" s="38" t="s">
        <v>34</v>
      </c>
      <c r="L335" s="55"/>
      <c r="M335" s="53"/>
      <c r="N335" s="23"/>
    </row>
    <row r="336" spans="1:14" s="4" customFormat="1" ht="75.75" customHeight="1" x14ac:dyDescent="0.25">
      <c r="A336" s="140"/>
      <c r="B336" s="137"/>
      <c r="C336" s="134"/>
      <c r="D336" s="131"/>
      <c r="E336" s="131"/>
      <c r="F336" s="128"/>
      <c r="G336" s="144"/>
      <c r="H336" s="145"/>
      <c r="I336" s="48">
        <v>45245</v>
      </c>
      <c r="J336" s="49">
        <v>307001</v>
      </c>
      <c r="K336" s="38" t="s">
        <v>34</v>
      </c>
      <c r="L336" s="58"/>
      <c r="M336" s="53"/>
      <c r="N336" s="23"/>
    </row>
    <row r="337" spans="1:14" s="4" customFormat="1" ht="75.75" customHeight="1" x14ac:dyDescent="0.25">
      <c r="A337" s="140"/>
      <c r="B337" s="137"/>
      <c r="C337" s="134"/>
      <c r="D337" s="131"/>
      <c r="E337" s="131"/>
      <c r="F337" s="128"/>
      <c r="G337" s="144"/>
      <c r="H337" s="145"/>
      <c r="I337" s="48">
        <v>45259</v>
      </c>
      <c r="J337" s="49">
        <v>282708</v>
      </c>
      <c r="K337" s="38" t="s">
        <v>34</v>
      </c>
      <c r="L337" s="58"/>
      <c r="M337" s="53"/>
      <c r="N337" s="23"/>
    </row>
    <row r="338" spans="1:14" s="4" customFormat="1" ht="75.75" customHeight="1" x14ac:dyDescent="0.25">
      <c r="A338" s="140"/>
      <c r="B338" s="137"/>
      <c r="C338" s="134"/>
      <c r="D338" s="131"/>
      <c r="E338" s="131"/>
      <c r="F338" s="128"/>
      <c r="G338" s="144"/>
      <c r="H338" s="145"/>
      <c r="I338" s="48">
        <v>45273</v>
      </c>
      <c r="J338" s="49">
        <v>231886</v>
      </c>
      <c r="K338" s="38" t="s">
        <v>34</v>
      </c>
      <c r="L338" s="58"/>
      <c r="M338" s="53"/>
      <c r="N338" s="23"/>
    </row>
    <row r="339" spans="1:14" s="4" customFormat="1" ht="75.75" customHeight="1" x14ac:dyDescent="0.25">
      <c r="A339" s="140"/>
      <c r="B339" s="137"/>
      <c r="C339" s="134"/>
      <c r="D339" s="131"/>
      <c r="E339" s="131"/>
      <c r="F339" s="128"/>
      <c r="G339" s="144"/>
      <c r="H339" s="145"/>
      <c r="I339" s="48">
        <v>45348</v>
      </c>
      <c r="J339" s="49">
        <v>247826</v>
      </c>
      <c r="K339" s="38" t="s">
        <v>34</v>
      </c>
      <c r="L339" s="66"/>
      <c r="M339" s="53"/>
      <c r="N339" s="23"/>
    </row>
    <row r="340" spans="1:14" s="4" customFormat="1" ht="75.75" customHeight="1" x14ac:dyDescent="0.25">
      <c r="A340" s="140"/>
      <c r="B340" s="137"/>
      <c r="C340" s="134"/>
      <c r="D340" s="131"/>
      <c r="E340" s="131"/>
      <c r="F340" s="128"/>
      <c r="G340" s="144"/>
      <c r="H340" s="145"/>
      <c r="I340" s="48">
        <v>45391</v>
      </c>
      <c r="J340" s="49">
        <v>166504</v>
      </c>
      <c r="K340" s="38" t="s">
        <v>34</v>
      </c>
      <c r="L340" s="68"/>
      <c r="M340" s="53"/>
      <c r="N340" s="23"/>
    </row>
    <row r="341" spans="1:14" s="4" customFormat="1" ht="75.75" customHeight="1" x14ac:dyDescent="0.25">
      <c r="A341" s="140"/>
      <c r="B341" s="137"/>
      <c r="C341" s="134"/>
      <c r="D341" s="131"/>
      <c r="E341" s="131"/>
      <c r="F341" s="128"/>
      <c r="G341" s="144"/>
      <c r="H341" s="145"/>
      <c r="I341" s="48">
        <v>45420</v>
      </c>
      <c r="J341" s="49">
        <v>268217</v>
      </c>
      <c r="K341" s="38" t="s">
        <v>34</v>
      </c>
      <c r="L341" s="73"/>
      <c r="M341" s="53"/>
      <c r="N341" s="23"/>
    </row>
    <row r="342" spans="1:14" s="4" customFormat="1" ht="75.75" customHeight="1" x14ac:dyDescent="0.25">
      <c r="A342" s="140"/>
      <c r="B342" s="137"/>
      <c r="C342" s="134"/>
      <c r="D342" s="131"/>
      <c r="E342" s="131"/>
      <c r="F342" s="128"/>
      <c r="G342" s="144"/>
      <c r="H342" s="145"/>
      <c r="I342" s="48">
        <v>45442</v>
      </c>
      <c r="J342" s="49">
        <v>242381</v>
      </c>
      <c r="K342" s="38" t="s">
        <v>34</v>
      </c>
      <c r="L342" s="73"/>
      <c r="M342" s="53"/>
      <c r="N342" s="23"/>
    </row>
    <row r="343" spans="1:14" s="4" customFormat="1" ht="75.75" customHeight="1" x14ac:dyDescent="0.25">
      <c r="A343" s="140"/>
      <c r="B343" s="137"/>
      <c r="C343" s="134"/>
      <c r="D343" s="131"/>
      <c r="E343" s="131"/>
      <c r="F343" s="128"/>
      <c r="G343" s="144"/>
      <c r="H343" s="145"/>
      <c r="I343" s="48">
        <v>45456</v>
      </c>
      <c r="J343" s="49">
        <v>198557</v>
      </c>
      <c r="K343" s="38" t="s">
        <v>34</v>
      </c>
      <c r="L343" s="73"/>
      <c r="M343" s="53"/>
      <c r="N343" s="23"/>
    </row>
    <row r="344" spans="1:14" s="4" customFormat="1" ht="75.75" customHeight="1" x14ac:dyDescent="0.25">
      <c r="A344" s="140"/>
      <c r="B344" s="137"/>
      <c r="C344" s="134"/>
      <c r="D344" s="131"/>
      <c r="E344" s="131"/>
      <c r="F344" s="128"/>
      <c r="G344" s="144"/>
      <c r="H344" s="145"/>
      <c r="I344" s="48">
        <v>45510</v>
      </c>
      <c r="J344" s="49">
        <v>200995</v>
      </c>
      <c r="K344" s="38" t="s">
        <v>34</v>
      </c>
      <c r="L344" s="76"/>
      <c r="M344" s="53"/>
      <c r="N344" s="23"/>
    </row>
    <row r="345" spans="1:14" s="4" customFormat="1" ht="75.75" customHeight="1" x14ac:dyDescent="0.25">
      <c r="A345" s="140"/>
      <c r="B345" s="137"/>
      <c r="C345" s="134"/>
      <c r="D345" s="131"/>
      <c r="E345" s="131"/>
      <c r="F345" s="128"/>
      <c r="G345" s="144"/>
      <c r="H345" s="145"/>
      <c r="I345" s="48">
        <v>45531</v>
      </c>
      <c r="J345" s="49">
        <v>200144</v>
      </c>
      <c r="K345" s="38" t="s">
        <v>34</v>
      </c>
      <c r="L345" s="76"/>
      <c r="M345" s="53"/>
      <c r="N345" s="23"/>
    </row>
    <row r="346" spans="1:14" s="4" customFormat="1" ht="75.75" customHeight="1" x14ac:dyDescent="0.25">
      <c r="A346" s="140"/>
      <c r="B346" s="137"/>
      <c r="C346" s="134"/>
      <c r="D346" s="131"/>
      <c r="E346" s="131"/>
      <c r="F346" s="128"/>
      <c r="G346" s="144"/>
      <c r="H346" s="145"/>
      <c r="I346" s="48">
        <v>45554</v>
      </c>
      <c r="J346" s="49">
        <v>206182</v>
      </c>
      <c r="K346" s="38" t="s">
        <v>34</v>
      </c>
      <c r="L346" s="76"/>
      <c r="M346" s="53"/>
      <c r="N346" s="23"/>
    </row>
    <row r="347" spans="1:14" s="4" customFormat="1" ht="75.75" customHeight="1" x14ac:dyDescent="0.25">
      <c r="A347" s="140"/>
      <c r="B347" s="137"/>
      <c r="C347" s="134"/>
      <c r="D347" s="131"/>
      <c r="E347" s="131"/>
      <c r="F347" s="128"/>
      <c r="G347" s="144"/>
      <c r="H347" s="145"/>
      <c r="I347" s="48">
        <v>45574</v>
      </c>
      <c r="J347" s="49">
        <v>162938</v>
      </c>
      <c r="K347" s="38" t="s">
        <v>34</v>
      </c>
      <c r="L347" s="76"/>
      <c r="M347" s="53"/>
      <c r="N347" s="23"/>
    </row>
    <row r="348" spans="1:14" s="4" customFormat="1" ht="75.75" customHeight="1" x14ac:dyDescent="0.25">
      <c r="A348" s="140"/>
      <c r="B348" s="137"/>
      <c r="C348" s="134"/>
      <c r="D348" s="131"/>
      <c r="E348" s="131"/>
      <c r="F348" s="128"/>
      <c r="G348" s="144"/>
      <c r="H348" s="145"/>
      <c r="I348" s="48">
        <v>45595</v>
      </c>
      <c r="J348" s="49">
        <v>191149</v>
      </c>
      <c r="K348" s="38" t="s">
        <v>34</v>
      </c>
      <c r="L348" s="76"/>
      <c r="M348" s="53"/>
      <c r="N348" s="23"/>
    </row>
    <row r="349" spans="1:14" s="4" customFormat="1" ht="75.75" customHeight="1" x14ac:dyDescent="0.25">
      <c r="A349" s="140"/>
      <c r="B349" s="137"/>
      <c r="C349" s="134"/>
      <c r="D349" s="131"/>
      <c r="E349" s="131"/>
      <c r="F349" s="128"/>
      <c r="G349" s="144"/>
      <c r="H349" s="145"/>
      <c r="I349" s="48">
        <v>45615</v>
      </c>
      <c r="J349" s="49">
        <v>196280</v>
      </c>
      <c r="K349" s="38" t="s">
        <v>34</v>
      </c>
      <c r="L349" s="76"/>
      <c r="M349" s="53"/>
      <c r="N349" s="23"/>
    </row>
    <row r="350" spans="1:14" s="4" customFormat="1" ht="75.75" customHeight="1" x14ac:dyDescent="0.25">
      <c r="A350" s="140"/>
      <c r="B350" s="137"/>
      <c r="C350" s="134"/>
      <c r="D350" s="131"/>
      <c r="E350" s="131"/>
      <c r="F350" s="128"/>
      <c r="G350" s="144"/>
      <c r="H350" s="145"/>
      <c r="I350" s="48">
        <v>45638</v>
      </c>
      <c r="J350" s="49">
        <v>222497</v>
      </c>
      <c r="K350" s="38" t="s">
        <v>34</v>
      </c>
      <c r="L350" s="76"/>
      <c r="M350" s="53"/>
      <c r="N350" s="23"/>
    </row>
    <row r="351" spans="1:14" s="4" customFormat="1" ht="75.75" customHeight="1" x14ac:dyDescent="0.25">
      <c r="A351" s="140"/>
      <c r="B351" s="137"/>
      <c r="C351" s="134"/>
      <c r="D351" s="131"/>
      <c r="E351" s="131"/>
      <c r="F351" s="128"/>
      <c r="G351" s="144"/>
      <c r="H351" s="145"/>
      <c r="I351" s="48">
        <v>45678</v>
      </c>
      <c r="J351" s="49">
        <v>214715</v>
      </c>
      <c r="K351" s="38" t="s">
        <v>34</v>
      </c>
      <c r="L351" s="78"/>
      <c r="M351" s="53"/>
      <c r="N351" s="23"/>
    </row>
    <row r="352" spans="1:14" s="4" customFormat="1" ht="75.75" customHeight="1" x14ac:dyDescent="0.25">
      <c r="A352" s="140"/>
      <c r="B352" s="137"/>
      <c r="C352" s="134"/>
      <c r="D352" s="131"/>
      <c r="E352" s="131"/>
      <c r="F352" s="128"/>
      <c r="G352" s="144"/>
      <c r="H352" s="145"/>
      <c r="I352" s="48">
        <v>45713</v>
      </c>
      <c r="J352" s="49">
        <v>170897</v>
      </c>
      <c r="K352" s="38" t="s">
        <v>34</v>
      </c>
      <c r="L352" s="78"/>
      <c r="M352" s="53"/>
      <c r="N352" s="23"/>
    </row>
    <row r="353" spans="1:14" s="4" customFormat="1" ht="75.75" customHeight="1" x14ac:dyDescent="0.25">
      <c r="A353" s="140"/>
      <c r="B353" s="137"/>
      <c r="C353" s="134"/>
      <c r="D353" s="131"/>
      <c r="E353" s="131"/>
      <c r="F353" s="128"/>
      <c r="G353" s="144"/>
      <c r="H353" s="145"/>
      <c r="I353" s="48">
        <v>45735</v>
      </c>
      <c r="J353" s="49">
        <v>250148</v>
      </c>
      <c r="K353" s="38" t="s">
        <v>34</v>
      </c>
      <c r="L353" s="78"/>
      <c r="M353" s="53"/>
      <c r="N353" s="23"/>
    </row>
    <row r="354" spans="1:14" s="4" customFormat="1" ht="75.75" customHeight="1" x14ac:dyDescent="0.25">
      <c r="A354" s="140"/>
      <c r="B354" s="137"/>
      <c r="C354" s="134"/>
      <c r="D354" s="131"/>
      <c r="E354" s="131"/>
      <c r="F354" s="128"/>
      <c r="G354" s="144"/>
      <c r="H354" s="145"/>
      <c r="I354" s="48">
        <v>45758</v>
      </c>
      <c r="J354" s="49">
        <v>219436</v>
      </c>
      <c r="K354" s="38" t="s">
        <v>34</v>
      </c>
      <c r="L354" s="78"/>
      <c r="M354" s="53"/>
      <c r="N354" s="23"/>
    </row>
    <row r="355" spans="1:14" s="4" customFormat="1" ht="75.75" customHeight="1" x14ac:dyDescent="0.25">
      <c r="A355" s="140"/>
      <c r="B355" s="137"/>
      <c r="C355" s="134"/>
      <c r="D355" s="131"/>
      <c r="E355" s="131"/>
      <c r="F355" s="128"/>
      <c r="G355" s="144"/>
      <c r="H355" s="145"/>
      <c r="I355" s="48">
        <v>45819</v>
      </c>
      <c r="J355" s="49">
        <v>226500</v>
      </c>
      <c r="K355" s="38" t="s">
        <v>34</v>
      </c>
      <c r="L355" s="80"/>
      <c r="M355" s="53"/>
      <c r="N355" s="23"/>
    </row>
    <row r="356" spans="1:14" s="4" customFormat="1" ht="75.75" customHeight="1" x14ac:dyDescent="0.25">
      <c r="A356" s="140"/>
      <c r="B356" s="137"/>
      <c r="C356" s="134"/>
      <c r="D356" s="131"/>
      <c r="E356" s="131"/>
      <c r="F356" s="128"/>
      <c r="G356" s="144"/>
      <c r="H356" s="145"/>
      <c r="I356" s="48">
        <v>45819</v>
      </c>
      <c r="J356" s="49">
        <v>217174</v>
      </c>
      <c r="K356" s="38" t="s">
        <v>34</v>
      </c>
      <c r="L356" s="80"/>
      <c r="M356" s="53"/>
      <c r="N356" s="23"/>
    </row>
    <row r="357" spans="1:14" s="4" customFormat="1" ht="75.75" customHeight="1" x14ac:dyDescent="0.25">
      <c r="A357" s="140"/>
      <c r="B357" s="137"/>
      <c r="C357" s="134"/>
      <c r="D357" s="131"/>
      <c r="E357" s="131"/>
      <c r="F357" s="128"/>
      <c r="G357" s="144"/>
      <c r="H357" s="145"/>
      <c r="I357" s="48">
        <v>45847</v>
      </c>
      <c r="J357" s="49">
        <v>226566</v>
      </c>
      <c r="K357" s="38" t="s">
        <v>34</v>
      </c>
      <c r="L357" s="82"/>
      <c r="M357" s="53"/>
      <c r="N357" s="23"/>
    </row>
    <row r="358" spans="1:14" s="4" customFormat="1" ht="75.75" customHeight="1" x14ac:dyDescent="0.25">
      <c r="A358" s="140"/>
      <c r="B358" s="137"/>
      <c r="C358" s="134"/>
      <c r="D358" s="131"/>
      <c r="E358" s="131"/>
      <c r="F358" s="128"/>
      <c r="G358" s="144"/>
      <c r="H358" s="145"/>
      <c r="I358" s="48">
        <v>45877</v>
      </c>
      <c r="J358" s="49">
        <v>178737</v>
      </c>
      <c r="K358" s="38" t="s">
        <v>34</v>
      </c>
      <c r="L358" s="82"/>
      <c r="M358" s="53"/>
      <c r="N358" s="23"/>
    </row>
    <row r="359" spans="1:14" s="4" customFormat="1" ht="75.75" customHeight="1" x14ac:dyDescent="0.25">
      <c r="A359" s="140"/>
      <c r="B359" s="137"/>
      <c r="C359" s="134"/>
      <c r="D359" s="131"/>
      <c r="E359" s="131"/>
      <c r="F359" s="128"/>
      <c r="G359" s="144"/>
      <c r="H359" s="145"/>
      <c r="I359" s="48">
        <v>45915</v>
      </c>
      <c r="J359" s="49">
        <v>227105</v>
      </c>
      <c r="K359" s="38" t="s">
        <v>34</v>
      </c>
      <c r="L359" s="84"/>
      <c r="M359" s="53"/>
      <c r="N359" s="23"/>
    </row>
    <row r="360" spans="1:14" s="4" customFormat="1" ht="75.75" customHeight="1" x14ac:dyDescent="0.25">
      <c r="A360" s="140"/>
      <c r="B360" s="137"/>
      <c r="C360" s="134"/>
      <c r="D360" s="131"/>
      <c r="E360" s="131"/>
      <c r="F360" s="128"/>
      <c r="G360" s="144"/>
      <c r="H360" s="145"/>
      <c r="I360" s="48">
        <v>45943</v>
      </c>
      <c r="J360" s="49">
        <v>203483</v>
      </c>
      <c r="K360" s="38" t="s">
        <v>34</v>
      </c>
      <c r="L360" s="86"/>
      <c r="M360" s="53"/>
      <c r="N360" s="23"/>
    </row>
    <row r="361" spans="1:14" s="4" customFormat="1" ht="75.75" customHeight="1" x14ac:dyDescent="0.25">
      <c r="A361" s="140"/>
      <c r="B361" s="137"/>
      <c r="C361" s="134"/>
      <c r="D361" s="131"/>
      <c r="E361" s="131"/>
      <c r="F361" s="128"/>
      <c r="G361" s="144"/>
      <c r="H361" s="145"/>
      <c r="I361" s="48">
        <v>45972</v>
      </c>
      <c r="J361" s="49">
        <v>233789</v>
      </c>
      <c r="K361" s="38" t="s">
        <v>34</v>
      </c>
      <c r="L361" s="86"/>
      <c r="M361" s="53"/>
      <c r="N361" s="23"/>
    </row>
    <row r="362" spans="1:14" s="4" customFormat="1" ht="75.75" customHeight="1" x14ac:dyDescent="0.25">
      <c r="A362" s="140"/>
      <c r="B362" s="137"/>
      <c r="C362" s="134"/>
      <c r="D362" s="131"/>
      <c r="E362" s="131"/>
      <c r="F362" s="128"/>
      <c r="G362" s="144"/>
      <c r="H362" s="145"/>
      <c r="I362" s="48">
        <v>46001</v>
      </c>
      <c r="J362" s="49">
        <v>212201</v>
      </c>
      <c r="K362" s="38" t="s">
        <v>34</v>
      </c>
      <c r="L362" s="88"/>
      <c r="M362" s="53"/>
      <c r="N362" s="23"/>
    </row>
    <row r="363" spans="1:14" s="4" customFormat="1" ht="75.75" customHeight="1" x14ac:dyDescent="0.25">
      <c r="A363" s="140"/>
      <c r="B363" s="137"/>
      <c r="C363" s="134"/>
      <c r="D363" s="131"/>
      <c r="E363" s="131"/>
      <c r="F363" s="128"/>
      <c r="G363" s="144"/>
      <c r="H363" s="145"/>
      <c r="I363" s="48">
        <v>46057</v>
      </c>
      <c r="J363" s="49">
        <v>204995</v>
      </c>
      <c r="K363" s="38" t="s">
        <v>45</v>
      </c>
      <c r="L363" s="92"/>
      <c r="M363" s="53"/>
      <c r="N363" s="23"/>
    </row>
    <row r="364" spans="1:14" s="4" customFormat="1" ht="75.75" customHeight="1" x14ac:dyDescent="0.25">
      <c r="A364" s="140"/>
      <c r="B364" s="137"/>
      <c r="C364" s="134"/>
      <c r="D364" s="131"/>
      <c r="E364" s="131"/>
      <c r="F364" s="128"/>
      <c r="G364" s="144"/>
      <c r="H364" s="145"/>
      <c r="I364" s="48">
        <v>46062</v>
      </c>
      <c r="J364" s="49">
        <v>153552</v>
      </c>
      <c r="K364" s="38" t="s">
        <v>45</v>
      </c>
      <c r="L364" s="92"/>
      <c r="M364" s="53"/>
      <c r="N364" s="23"/>
    </row>
    <row r="365" spans="1:14" s="4" customFormat="1" ht="75.75" customHeight="1" x14ac:dyDescent="0.25">
      <c r="A365" s="140"/>
      <c r="B365" s="137"/>
      <c r="C365" s="101"/>
      <c r="D365" s="131"/>
      <c r="E365" s="99"/>
      <c r="F365" s="98"/>
      <c r="G365" s="97"/>
      <c r="H365" s="96"/>
      <c r="I365" s="48">
        <v>46097</v>
      </c>
      <c r="J365" s="49">
        <v>209801</v>
      </c>
      <c r="K365" s="38" t="s">
        <v>45</v>
      </c>
      <c r="L365" s="100"/>
      <c r="M365" s="53"/>
      <c r="N365" s="23"/>
    </row>
    <row r="366" spans="1:14" s="4" customFormat="1" ht="75.75" customHeight="1" x14ac:dyDescent="0.25">
      <c r="A366" s="140"/>
      <c r="B366" s="137"/>
      <c r="C366" s="117"/>
      <c r="D366" s="131"/>
      <c r="E366" s="115"/>
      <c r="F366" s="112"/>
      <c r="G366" s="113"/>
      <c r="H366" s="114"/>
      <c r="I366" s="48">
        <v>46127</v>
      </c>
      <c r="J366" s="49">
        <v>261918</v>
      </c>
      <c r="K366" s="38" t="s">
        <v>45</v>
      </c>
      <c r="L366" s="116"/>
      <c r="M366" s="53"/>
      <c r="N366" s="23"/>
    </row>
    <row r="367" spans="1:14" s="4" customFormat="1" ht="75.75" customHeight="1" x14ac:dyDescent="0.25">
      <c r="A367" s="140"/>
      <c r="B367" s="137"/>
      <c r="C367" s="110"/>
      <c r="D367" s="131"/>
      <c r="E367" s="108"/>
      <c r="F367" s="107"/>
      <c r="G367" s="106"/>
      <c r="H367" s="105"/>
      <c r="I367" s="48">
        <v>46155</v>
      </c>
      <c r="J367" s="49">
        <v>222041</v>
      </c>
      <c r="K367" s="38" t="s">
        <v>45</v>
      </c>
      <c r="L367" s="109"/>
      <c r="M367" s="53"/>
      <c r="N367" s="23"/>
    </row>
    <row r="368" spans="1:14" s="4" customFormat="1" ht="75.75" customHeight="1" x14ac:dyDescent="0.25">
      <c r="A368" s="140"/>
      <c r="B368" s="137"/>
      <c r="C368" s="133">
        <v>45112</v>
      </c>
      <c r="D368" s="131"/>
      <c r="E368" s="130" t="s">
        <v>87</v>
      </c>
      <c r="F368" s="127">
        <v>35681760</v>
      </c>
      <c r="G368" s="142">
        <f t="shared" si="8"/>
        <v>9634075.2000000011</v>
      </c>
      <c r="H368" s="143">
        <f t="shared" si="7"/>
        <v>45315835.200000003</v>
      </c>
      <c r="I368" s="48">
        <v>45238</v>
      </c>
      <c r="J368" s="49">
        <v>1638898</v>
      </c>
      <c r="K368" s="38" t="s">
        <v>34</v>
      </c>
      <c r="L368" s="55"/>
      <c r="M368" s="53"/>
      <c r="N368" s="23"/>
    </row>
    <row r="369" spans="1:14" s="4" customFormat="1" ht="75.75" customHeight="1" x14ac:dyDescent="0.25">
      <c r="A369" s="140"/>
      <c r="B369" s="137"/>
      <c r="C369" s="134"/>
      <c r="D369" s="131"/>
      <c r="E369" s="131"/>
      <c r="F369" s="128"/>
      <c r="G369" s="144"/>
      <c r="H369" s="145"/>
      <c r="I369" s="48">
        <v>45247</v>
      </c>
      <c r="J369" s="49">
        <v>961618</v>
      </c>
      <c r="K369" s="38" t="s">
        <v>34</v>
      </c>
      <c r="L369" s="58"/>
      <c r="M369" s="53"/>
      <c r="N369" s="23"/>
    </row>
    <row r="370" spans="1:14" s="4" customFormat="1" ht="75.75" customHeight="1" x14ac:dyDescent="0.25">
      <c r="A370" s="140"/>
      <c r="B370" s="137"/>
      <c r="C370" s="134"/>
      <c r="D370" s="131"/>
      <c r="E370" s="131"/>
      <c r="F370" s="128"/>
      <c r="G370" s="144"/>
      <c r="H370" s="145"/>
      <c r="I370" s="48">
        <v>45260</v>
      </c>
      <c r="J370" s="49">
        <v>931052</v>
      </c>
      <c r="K370" s="38" t="s">
        <v>34</v>
      </c>
      <c r="L370" s="58"/>
      <c r="M370" s="53"/>
      <c r="N370" s="23"/>
    </row>
    <row r="371" spans="1:14" s="4" customFormat="1" ht="75.75" customHeight="1" x14ac:dyDescent="0.25">
      <c r="A371" s="140"/>
      <c r="B371" s="137"/>
      <c r="C371" s="134"/>
      <c r="D371" s="131"/>
      <c r="E371" s="131"/>
      <c r="F371" s="128"/>
      <c r="G371" s="144"/>
      <c r="H371" s="145"/>
      <c r="I371" s="63">
        <v>45275</v>
      </c>
      <c r="J371" s="49">
        <v>943821</v>
      </c>
      <c r="K371" s="38" t="s">
        <v>34</v>
      </c>
      <c r="L371" s="58"/>
      <c r="M371" s="53"/>
      <c r="N371" s="23"/>
    </row>
    <row r="372" spans="1:14" s="4" customFormat="1" ht="75.75" customHeight="1" x14ac:dyDescent="0.25">
      <c r="A372" s="140"/>
      <c r="B372" s="137"/>
      <c r="C372" s="134"/>
      <c r="D372" s="131"/>
      <c r="E372" s="131"/>
      <c r="F372" s="128"/>
      <c r="G372" s="144"/>
      <c r="H372" s="145"/>
      <c r="I372" s="69">
        <v>45356</v>
      </c>
      <c r="J372" s="49">
        <v>1004538</v>
      </c>
      <c r="K372" s="38" t="s">
        <v>34</v>
      </c>
      <c r="L372" s="68"/>
      <c r="M372" s="53"/>
      <c r="N372" s="23"/>
    </row>
    <row r="373" spans="1:14" s="4" customFormat="1" ht="75.75" customHeight="1" x14ac:dyDescent="0.25">
      <c r="A373" s="140"/>
      <c r="B373" s="137"/>
      <c r="C373" s="134"/>
      <c r="D373" s="131"/>
      <c r="E373" s="131"/>
      <c r="F373" s="128"/>
      <c r="G373" s="144"/>
      <c r="H373" s="145"/>
      <c r="I373" s="69">
        <v>45379</v>
      </c>
      <c r="J373" s="49">
        <v>880634</v>
      </c>
      <c r="K373" s="38" t="s">
        <v>34</v>
      </c>
      <c r="L373" s="68"/>
      <c r="M373" s="53"/>
      <c r="N373" s="23"/>
    </row>
    <row r="374" spans="1:14" s="4" customFormat="1" ht="75.75" customHeight="1" x14ac:dyDescent="0.25">
      <c r="A374" s="140"/>
      <c r="B374" s="137"/>
      <c r="C374" s="134"/>
      <c r="D374" s="131"/>
      <c r="E374" s="131"/>
      <c r="F374" s="128"/>
      <c r="G374" s="144"/>
      <c r="H374" s="145"/>
      <c r="I374" s="74">
        <v>45420</v>
      </c>
      <c r="J374" s="49">
        <v>1083335</v>
      </c>
      <c r="K374" s="38" t="s">
        <v>34</v>
      </c>
      <c r="L374" s="73"/>
      <c r="M374" s="53"/>
      <c r="N374" s="23"/>
    </row>
    <row r="375" spans="1:14" s="4" customFormat="1" ht="75.75" customHeight="1" x14ac:dyDescent="0.25">
      <c r="A375" s="140"/>
      <c r="B375" s="137"/>
      <c r="C375" s="134"/>
      <c r="D375" s="131"/>
      <c r="E375" s="131"/>
      <c r="F375" s="128"/>
      <c r="G375" s="144"/>
      <c r="H375" s="145"/>
      <c r="I375" s="74">
        <v>45471</v>
      </c>
      <c r="J375" s="49">
        <v>1007316</v>
      </c>
      <c r="K375" s="38" t="s">
        <v>34</v>
      </c>
      <c r="L375" s="73"/>
      <c r="M375" s="53"/>
      <c r="N375" s="23"/>
    </row>
    <row r="376" spans="1:14" s="4" customFormat="1" ht="75.75" customHeight="1" x14ac:dyDescent="0.25">
      <c r="A376" s="140"/>
      <c r="B376" s="137"/>
      <c r="C376" s="134"/>
      <c r="D376" s="131"/>
      <c r="E376" s="131"/>
      <c r="F376" s="128"/>
      <c r="G376" s="144"/>
      <c r="H376" s="145"/>
      <c r="I376" s="77">
        <v>45503</v>
      </c>
      <c r="J376" s="49">
        <v>1294937</v>
      </c>
      <c r="K376" s="38" t="s">
        <v>34</v>
      </c>
      <c r="L376" s="76"/>
      <c r="M376" s="53"/>
      <c r="N376" s="23"/>
    </row>
    <row r="377" spans="1:14" s="4" customFormat="1" ht="75.75" customHeight="1" x14ac:dyDescent="0.25">
      <c r="A377" s="140"/>
      <c r="B377" s="137"/>
      <c r="C377" s="134"/>
      <c r="D377" s="131"/>
      <c r="E377" s="131"/>
      <c r="F377" s="128"/>
      <c r="G377" s="144"/>
      <c r="H377" s="145"/>
      <c r="I377" s="77">
        <v>45510</v>
      </c>
      <c r="J377" s="49">
        <v>1351038</v>
      </c>
      <c r="K377" s="38" t="s">
        <v>34</v>
      </c>
      <c r="L377" s="76"/>
      <c r="M377" s="53"/>
      <c r="N377" s="23"/>
    </row>
    <row r="378" spans="1:14" s="4" customFormat="1" ht="75.75" customHeight="1" x14ac:dyDescent="0.25">
      <c r="A378" s="140"/>
      <c r="B378" s="137"/>
      <c r="C378" s="134"/>
      <c r="D378" s="131"/>
      <c r="E378" s="131"/>
      <c r="F378" s="128"/>
      <c r="G378" s="144"/>
      <c r="H378" s="145"/>
      <c r="I378" s="77">
        <v>45538</v>
      </c>
      <c r="J378" s="49">
        <v>1337855</v>
      </c>
      <c r="K378" s="38" t="s">
        <v>34</v>
      </c>
      <c r="L378" s="76"/>
      <c r="M378" s="53"/>
      <c r="N378" s="23"/>
    </row>
    <row r="379" spans="1:14" s="4" customFormat="1" ht="75.75" customHeight="1" x14ac:dyDescent="0.25">
      <c r="A379" s="140"/>
      <c r="B379" s="137"/>
      <c r="C379" s="134"/>
      <c r="D379" s="131"/>
      <c r="E379" s="131"/>
      <c r="F379" s="128"/>
      <c r="G379" s="144"/>
      <c r="H379" s="145"/>
      <c r="I379" s="77">
        <v>45562</v>
      </c>
      <c r="J379" s="49">
        <v>1260734</v>
      </c>
      <c r="K379" s="38" t="s">
        <v>34</v>
      </c>
      <c r="L379" s="76"/>
      <c r="M379" s="53"/>
      <c r="N379" s="23"/>
    </row>
    <row r="380" spans="1:14" s="4" customFormat="1" ht="75.75" customHeight="1" x14ac:dyDescent="0.25">
      <c r="A380" s="140"/>
      <c r="B380" s="137"/>
      <c r="C380" s="134"/>
      <c r="D380" s="131"/>
      <c r="E380" s="131"/>
      <c r="F380" s="128"/>
      <c r="G380" s="144"/>
      <c r="H380" s="145"/>
      <c r="I380" s="77">
        <v>45593</v>
      </c>
      <c r="J380" s="49">
        <v>1138309</v>
      </c>
      <c r="K380" s="38" t="s">
        <v>34</v>
      </c>
      <c r="L380" s="76"/>
      <c r="M380" s="53"/>
      <c r="N380" s="23"/>
    </row>
    <row r="381" spans="1:14" s="4" customFormat="1" ht="75.75" customHeight="1" x14ac:dyDescent="0.25">
      <c r="A381" s="140"/>
      <c r="B381" s="137"/>
      <c r="C381" s="134"/>
      <c r="D381" s="131"/>
      <c r="E381" s="131"/>
      <c r="F381" s="128"/>
      <c r="G381" s="144"/>
      <c r="H381" s="145"/>
      <c r="I381" s="77">
        <v>45602</v>
      </c>
      <c r="J381" s="49">
        <v>5410907</v>
      </c>
      <c r="K381" s="38" t="s">
        <v>34</v>
      </c>
      <c r="L381" s="76"/>
      <c r="M381" s="53"/>
      <c r="N381" s="23"/>
    </row>
    <row r="382" spans="1:14" s="4" customFormat="1" ht="75.75" customHeight="1" x14ac:dyDescent="0.25">
      <c r="A382" s="140"/>
      <c r="B382" s="137"/>
      <c r="C382" s="134"/>
      <c r="D382" s="131"/>
      <c r="E382" s="131"/>
      <c r="F382" s="128"/>
      <c r="G382" s="144"/>
      <c r="H382" s="145"/>
      <c r="I382" s="77">
        <v>45615</v>
      </c>
      <c r="J382" s="49">
        <v>1507552</v>
      </c>
      <c r="K382" s="38" t="s">
        <v>34</v>
      </c>
      <c r="L382" s="76"/>
      <c r="M382" s="53"/>
      <c r="N382" s="23"/>
    </row>
    <row r="383" spans="1:14" s="4" customFormat="1" ht="75.75" customHeight="1" x14ac:dyDescent="0.25">
      <c r="A383" s="140"/>
      <c r="B383" s="137"/>
      <c r="C383" s="134"/>
      <c r="D383" s="131"/>
      <c r="E383" s="131"/>
      <c r="F383" s="128"/>
      <c r="G383" s="144"/>
      <c r="H383" s="145"/>
      <c r="I383" s="77">
        <v>45640</v>
      </c>
      <c r="J383" s="49">
        <v>1334572</v>
      </c>
      <c r="K383" s="38" t="s">
        <v>34</v>
      </c>
      <c r="L383" s="76"/>
      <c r="M383" s="53"/>
      <c r="N383" s="23"/>
    </row>
    <row r="384" spans="1:14" s="4" customFormat="1" ht="75.75" customHeight="1" x14ac:dyDescent="0.25">
      <c r="A384" s="140"/>
      <c r="B384" s="137"/>
      <c r="C384" s="134"/>
      <c r="D384" s="131"/>
      <c r="E384" s="131"/>
      <c r="F384" s="128"/>
      <c r="G384" s="144"/>
      <c r="H384" s="145"/>
      <c r="I384" s="79">
        <v>45681</v>
      </c>
      <c r="J384" s="49">
        <v>1448637</v>
      </c>
      <c r="K384" s="38" t="s">
        <v>34</v>
      </c>
      <c r="L384" s="78"/>
      <c r="M384" s="53"/>
      <c r="N384" s="23"/>
    </row>
    <row r="385" spans="1:14" s="4" customFormat="1" ht="75.75" customHeight="1" x14ac:dyDescent="0.25">
      <c r="A385" s="140"/>
      <c r="B385" s="137"/>
      <c r="C385" s="134"/>
      <c r="D385" s="131"/>
      <c r="E385" s="131"/>
      <c r="F385" s="128"/>
      <c r="G385" s="144"/>
      <c r="H385" s="145"/>
      <c r="I385" s="79">
        <v>45713</v>
      </c>
      <c r="J385" s="49">
        <v>1178128</v>
      </c>
      <c r="K385" s="38" t="s">
        <v>34</v>
      </c>
      <c r="L385" s="78"/>
      <c r="M385" s="53"/>
      <c r="N385" s="23"/>
    </row>
    <row r="386" spans="1:14" s="4" customFormat="1" ht="75.75" customHeight="1" x14ac:dyDescent="0.25">
      <c r="A386" s="140"/>
      <c r="B386" s="137"/>
      <c r="C386" s="134"/>
      <c r="D386" s="131"/>
      <c r="E386" s="131"/>
      <c r="F386" s="128"/>
      <c r="G386" s="144"/>
      <c r="H386" s="145"/>
      <c r="I386" s="79">
        <v>45751</v>
      </c>
      <c r="J386" s="49">
        <v>1392462</v>
      </c>
      <c r="K386" s="38" t="s">
        <v>34</v>
      </c>
      <c r="L386" s="78"/>
      <c r="M386" s="53"/>
      <c r="N386" s="23"/>
    </row>
    <row r="387" spans="1:14" s="4" customFormat="1" ht="75.75" customHeight="1" x14ac:dyDescent="0.25">
      <c r="A387" s="140"/>
      <c r="B387" s="137"/>
      <c r="C387" s="134"/>
      <c r="D387" s="131"/>
      <c r="E387" s="131"/>
      <c r="F387" s="128"/>
      <c r="G387" s="144"/>
      <c r="H387" s="145"/>
      <c r="I387" s="81">
        <v>45782</v>
      </c>
      <c r="J387" s="49">
        <v>1462863</v>
      </c>
      <c r="K387" s="38" t="s">
        <v>34</v>
      </c>
      <c r="L387" s="80"/>
      <c r="M387" s="53"/>
      <c r="N387" s="23"/>
    </row>
    <row r="388" spans="1:14" s="4" customFormat="1" ht="75.75" customHeight="1" x14ac:dyDescent="0.25">
      <c r="A388" s="140"/>
      <c r="B388" s="137"/>
      <c r="C388" s="134"/>
      <c r="D388" s="131"/>
      <c r="E388" s="131"/>
      <c r="F388" s="128"/>
      <c r="G388" s="144"/>
      <c r="H388" s="145"/>
      <c r="I388" s="81">
        <v>45814</v>
      </c>
      <c r="J388" s="49">
        <v>1603453</v>
      </c>
      <c r="K388" s="38" t="s">
        <v>34</v>
      </c>
      <c r="L388" s="80"/>
      <c r="M388" s="53"/>
      <c r="N388" s="23"/>
    </row>
    <row r="389" spans="1:14" s="4" customFormat="1" ht="75.75" customHeight="1" x14ac:dyDescent="0.25">
      <c r="A389" s="140"/>
      <c r="B389" s="137"/>
      <c r="C389" s="134"/>
      <c r="D389" s="131"/>
      <c r="E389" s="131"/>
      <c r="F389" s="128"/>
      <c r="G389" s="144"/>
      <c r="H389" s="145"/>
      <c r="I389" s="81">
        <v>45828</v>
      </c>
      <c r="J389" s="49">
        <v>1481067</v>
      </c>
      <c r="K389" s="38" t="s">
        <v>34</v>
      </c>
      <c r="L389" s="80"/>
      <c r="M389" s="53"/>
      <c r="N389" s="23"/>
    </row>
    <row r="390" spans="1:14" s="4" customFormat="1" ht="75.75" customHeight="1" x14ac:dyDescent="0.25">
      <c r="A390" s="140"/>
      <c r="B390" s="137"/>
      <c r="C390" s="134"/>
      <c r="D390" s="131"/>
      <c r="E390" s="131"/>
      <c r="F390" s="128"/>
      <c r="G390" s="144"/>
      <c r="H390" s="145"/>
      <c r="I390" s="83">
        <v>45856</v>
      </c>
      <c r="J390" s="49">
        <v>1491079</v>
      </c>
      <c r="K390" s="38" t="s">
        <v>34</v>
      </c>
      <c r="L390" s="82"/>
      <c r="M390" s="53"/>
      <c r="N390" s="23"/>
    </row>
    <row r="391" spans="1:14" s="4" customFormat="1" ht="75.75" customHeight="1" x14ac:dyDescent="0.25">
      <c r="A391" s="140"/>
      <c r="B391" s="137"/>
      <c r="C391" s="134"/>
      <c r="D391" s="131"/>
      <c r="E391" s="131"/>
      <c r="F391" s="128"/>
      <c r="G391" s="144"/>
      <c r="H391" s="145"/>
      <c r="I391" s="85">
        <v>45891</v>
      </c>
      <c r="J391" s="49">
        <v>1299382</v>
      </c>
      <c r="K391" s="38" t="s">
        <v>34</v>
      </c>
      <c r="L391" s="84"/>
      <c r="M391" s="53"/>
      <c r="N391" s="23"/>
    </row>
    <row r="392" spans="1:14" s="4" customFormat="1" ht="75.75" customHeight="1" x14ac:dyDescent="0.25">
      <c r="A392" s="140"/>
      <c r="B392" s="137"/>
      <c r="C392" s="134"/>
      <c r="D392" s="131"/>
      <c r="E392" s="131"/>
      <c r="F392" s="128"/>
      <c r="G392" s="144"/>
      <c r="H392" s="145"/>
      <c r="I392" s="85">
        <v>45917</v>
      </c>
      <c r="J392" s="49">
        <v>1465357</v>
      </c>
      <c r="K392" s="38" t="s">
        <v>34</v>
      </c>
      <c r="L392" s="84"/>
      <c r="M392" s="53"/>
      <c r="N392" s="23"/>
    </row>
    <row r="393" spans="1:14" s="4" customFormat="1" ht="75.75" customHeight="1" x14ac:dyDescent="0.25">
      <c r="A393" s="140"/>
      <c r="B393" s="137"/>
      <c r="C393" s="134"/>
      <c r="D393" s="131"/>
      <c r="E393" s="131"/>
      <c r="F393" s="128"/>
      <c r="G393" s="144"/>
      <c r="H393" s="145"/>
      <c r="I393" s="87">
        <v>45944</v>
      </c>
      <c r="J393" s="49">
        <v>1597679</v>
      </c>
      <c r="K393" s="38" t="s">
        <v>34</v>
      </c>
      <c r="L393" s="86"/>
      <c r="M393" s="53"/>
      <c r="N393" s="23"/>
    </row>
    <row r="394" spans="1:14" s="4" customFormat="1" ht="75.75" customHeight="1" x14ac:dyDescent="0.25">
      <c r="A394" s="140"/>
      <c r="B394" s="137"/>
      <c r="C394" s="134"/>
      <c r="D394" s="131"/>
      <c r="E394" s="131"/>
      <c r="F394" s="128"/>
      <c r="G394" s="144"/>
      <c r="H394" s="145"/>
      <c r="I394" s="89">
        <v>45978</v>
      </c>
      <c r="J394" s="49">
        <v>1506883</v>
      </c>
      <c r="K394" s="38" t="s">
        <v>34</v>
      </c>
      <c r="L394" s="88"/>
      <c r="M394" s="53"/>
      <c r="N394" s="23"/>
    </row>
    <row r="395" spans="1:14" s="4" customFormat="1" ht="75.75" customHeight="1" x14ac:dyDescent="0.25">
      <c r="A395" s="140"/>
      <c r="B395" s="137"/>
      <c r="C395" s="134"/>
      <c r="D395" s="131"/>
      <c r="E395" s="131"/>
      <c r="F395" s="128"/>
      <c r="G395" s="144"/>
      <c r="H395" s="145"/>
      <c r="I395" s="89">
        <v>45996</v>
      </c>
      <c r="J395" s="49">
        <v>1472077</v>
      </c>
      <c r="K395" s="38" t="s">
        <v>34</v>
      </c>
      <c r="L395" s="88"/>
      <c r="M395" s="53"/>
      <c r="N395" s="23"/>
    </row>
    <row r="396" spans="1:14" s="4" customFormat="1" ht="75.75" customHeight="1" x14ac:dyDescent="0.25">
      <c r="A396" s="140"/>
      <c r="B396" s="137"/>
      <c r="C396" s="134"/>
      <c r="D396" s="131"/>
      <c r="E396" s="131"/>
      <c r="F396" s="128"/>
      <c r="G396" s="144"/>
      <c r="H396" s="145"/>
      <c r="I396" s="93">
        <v>46057</v>
      </c>
      <c r="J396" s="49">
        <v>1331168</v>
      </c>
      <c r="K396" s="38" t="s">
        <v>45</v>
      </c>
      <c r="L396" s="92"/>
      <c r="M396" s="53"/>
      <c r="N396" s="23"/>
    </row>
    <row r="397" spans="1:14" s="4" customFormat="1" ht="75.75" customHeight="1" x14ac:dyDescent="0.25">
      <c r="A397" s="140"/>
      <c r="B397" s="137"/>
      <c r="C397" s="101"/>
      <c r="D397" s="131"/>
      <c r="E397" s="99"/>
      <c r="F397" s="98"/>
      <c r="G397" s="144"/>
      <c r="H397" s="145"/>
      <c r="I397" s="102">
        <v>46077</v>
      </c>
      <c r="J397" s="49">
        <v>1304803</v>
      </c>
      <c r="K397" s="38" t="s">
        <v>45</v>
      </c>
      <c r="L397" s="100"/>
      <c r="M397" s="53"/>
      <c r="N397" s="23"/>
    </row>
    <row r="398" spans="1:14" s="4" customFormat="1" ht="75.75" customHeight="1" x14ac:dyDescent="0.25">
      <c r="A398" s="140"/>
      <c r="B398" s="137"/>
      <c r="C398" s="110"/>
      <c r="D398" s="131"/>
      <c r="E398" s="108"/>
      <c r="F398" s="107"/>
      <c r="G398" s="144"/>
      <c r="H398" s="145"/>
      <c r="I398" s="111">
        <v>46113</v>
      </c>
      <c r="J398" s="49">
        <v>1176301</v>
      </c>
      <c r="K398" s="38" t="s">
        <v>45</v>
      </c>
      <c r="L398" s="109"/>
      <c r="M398" s="53"/>
      <c r="N398" s="23"/>
    </row>
    <row r="399" spans="1:14" s="4" customFormat="1" ht="75.75" customHeight="1" x14ac:dyDescent="0.25">
      <c r="A399" s="140"/>
      <c r="B399" s="137"/>
      <c r="C399" s="117"/>
      <c r="D399" s="131"/>
      <c r="E399" s="115"/>
      <c r="F399" s="112"/>
      <c r="G399" s="144"/>
      <c r="H399" s="145"/>
      <c r="I399" s="118">
        <v>46132</v>
      </c>
      <c r="J399" s="49">
        <v>1643923</v>
      </c>
      <c r="K399" s="38" t="s">
        <v>45</v>
      </c>
      <c r="L399" s="116"/>
      <c r="M399" s="53"/>
      <c r="N399" s="23"/>
    </row>
    <row r="400" spans="1:14" s="4" customFormat="1" ht="75.75" customHeight="1" x14ac:dyDescent="0.25">
      <c r="A400" s="140"/>
      <c r="B400" s="137"/>
      <c r="C400" s="110"/>
      <c r="D400" s="131"/>
      <c r="E400" s="108"/>
      <c r="F400" s="107"/>
      <c r="G400" s="146"/>
      <c r="H400" s="147"/>
      <c r="I400" s="111">
        <v>46156</v>
      </c>
      <c r="J400" s="49">
        <v>1603601</v>
      </c>
      <c r="K400" s="38" t="s">
        <v>45</v>
      </c>
      <c r="L400" s="109"/>
      <c r="M400" s="53"/>
      <c r="N400" s="23"/>
    </row>
    <row r="401" spans="1:14" s="4" customFormat="1" ht="75.75" customHeight="1" x14ac:dyDescent="0.25">
      <c r="A401" s="140"/>
      <c r="B401" s="137"/>
      <c r="C401" s="133">
        <v>45112</v>
      </c>
      <c r="D401" s="131"/>
      <c r="E401" s="130" t="s">
        <v>88</v>
      </c>
      <c r="F401" s="127">
        <v>15048000</v>
      </c>
      <c r="G401" s="142">
        <f t="shared" si="8"/>
        <v>4062960.0000000005</v>
      </c>
      <c r="H401" s="143">
        <f t="shared" si="7"/>
        <v>19110960</v>
      </c>
      <c r="I401" s="48">
        <v>45233</v>
      </c>
      <c r="J401" s="49">
        <v>367488</v>
      </c>
      <c r="K401" s="38" t="s">
        <v>34</v>
      </c>
      <c r="L401" s="55"/>
      <c r="M401" s="53"/>
      <c r="N401" s="23"/>
    </row>
    <row r="402" spans="1:14" s="4" customFormat="1" ht="75.75" customHeight="1" x14ac:dyDescent="0.25">
      <c r="A402" s="140"/>
      <c r="B402" s="137"/>
      <c r="C402" s="134"/>
      <c r="D402" s="131"/>
      <c r="E402" s="131"/>
      <c r="F402" s="128"/>
      <c r="G402" s="144"/>
      <c r="H402" s="145"/>
      <c r="I402" s="48">
        <v>45247</v>
      </c>
      <c r="J402" s="49">
        <v>222758</v>
      </c>
      <c r="K402" s="38" t="s">
        <v>34</v>
      </c>
      <c r="L402" s="58"/>
      <c r="M402" s="53"/>
      <c r="N402" s="23"/>
    </row>
    <row r="403" spans="1:14" s="4" customFormat="1" ht="75.75" customHeight="1" x14ac:dyDescent="0.25">
      <c r="A403" s="140"/>
      <c r="B403" s="137"/>
      <c r="C403" s="134"/>
      <c r="D403" s="131"/>
      <c r="E403" s="131"/>
      <c r="F403" s="128"/>
      <c r="G403" s="144"/>
      <c r="H403" s="145"/>
      <c r="I403" s="48">
        <v>45260</v>
      </c>
      <c r="J403" s="49">
        <v>190596</v>
      </c>
      <c r="K403" s="38" t="s">
        <v>34</v>
      </c>
      <c r="L403" s="58"/>
      <c r="M403" s="53"/>
      <c r="N403" s="23"/>
    </row>
    <row r="404" spans="1:14" s="4" customFormat="1" ht="75.75" customHeight="1" x14ac:dyDescent="0.25">
      <c r="A404" s="140"/>
      <c r="B404" s="137"/>
      <c r="C404" s="134"/>
      <c r="D404" s="131"/>
      <c r="E404" s="131"/>
      <c r="F404" s="128"/>
      <c r="G404" s="144"/>
      <c r="H404" s="145"/>
      <c r="I404" s="48">
        <v>45275</v>
      </c>
      <c r="J404" s="49">
        <v>187053</v>
      </c>
      <c r="K404" s="38" t="s">
        <v>34</v>
      </c>
      <c r="L404" s="58"/>
      <c r="M404" s="53"/>
      <c r="N404" s="23"/>
    </row>
    <row r="405" spans="1:14" s="4" customFormat="1" ht="75.75" customHeight="1" x14ac:dyDescent="0.25">
      <c r="A405" s="140"/>
      <c r="B405" s="137"/>
      <c r="C405" s="134"/>
      <c r="D405" s="131"/>
      <c r="E405" s="131"/>
      <c r="F405" s="128"/>
      <c r="G405" s="144"/>
      <c r="H405" s="145"/>
      <c r="I405" s="48">
        <v>45348</v>
      </c>
      <c r="J405" s="49">
        <v>210218</v>
      </c>
      <c r="K405" s="38" t="s">
        <v>34</v>
      </c>
      <c r="L405" s="66"/>
      <c r="M405" s="53"/>
      <c r="N405" s="23"/>
    </row>
    <row r="406" spans="1:14" s="4" customFormat="1" ht="75.75" customHeight="1" x14ac:dyDescent="0.25">
      <c r="A406" s="140"/>
      <c r="B406" s="137"/>
      <c r="C406" s="134"/>
      <c r="D406" s="131"/>
      <c r="E406" s="131"/>
      <c r="F406" s="128"/>
      <c r="G406" s="144"/>
      <c r="H406" s="145"/>
      <c r="I406" s="48">
        <v>45391</v>
      </c>
      <c r="J406" s="49">
        <v>189894</v>
      </c>
      <c r="K406" s="38" t="s">
        <v>34</v>
      </c>
      <c r="L406" s="68"/>
      <c r="M406" s="53"/>
      <c r="N406" s="23"/>
    </row>
    <row r="407" spans="1:14" s="4" customFormat="1" ht="75.75" customHeight="1" x14ac:dyDescent="0.25">
      <c r="A407" s="140"/>
      <c r="B407" s="137"/>
      <c r="C407" s="134"/>
      <c r="D407" s="131"/>
      <c r="E407" s="131"/>
      <c r="F407" s="128"/>
      <c r="G407" s="144"/>
      <c r="H407" s="145"/>
      <c r="I407" s="48">
        <v>45401</v>
      </c>
      <c r="J407" s="49">
        <v>213242</v>
      </c>
      <c r="K407" s="38" t="s">
        <v>34</v>
      </c>
      <c r="L407" s="68"/>
      <c r="M407" s="53"/>
      <c r="N407" s="23"/>
    </row>
    <row r="408" spans="1:14" s="4" customFormat="1" ht="75.75" customHeight="1" x14ac:dyDescent="0.25">
      <c r="A408" s="140"/>
      <c r="B408" s="137"/>
      <c r="C408" s="134"/>
      <c r="D408" s="131"/>
      <c r="E408" s="131"/>
      <c r="F408" s="128"/>
      <c r="G408" s="144"/>
      <c r="H408" s="145"/>
      <c r="I408" s="48">
        <v>45442</v>
      </c>
      <c r="J408" s="49">
        <v>263943</v>
      </c>
      <c r="K408" s="38" t="s">
        <v>34</v>
      </c>
      <c r="L408" s="73"/>
      <c r="M408" s="53"/>
      <c r="N408" s="23"/>
    </row>
    <row r="409" spans="1:14" s="4" customFormat="1" ht="75.75" customHeight="1" x14ac:dyDescent="0.25">
      <c r="A409" s="140"/>
      <c r="B409" s="137"/>
      <c r="C409" s="134"/>
      <c r="D409" s="131"/>
      <c r="E409" s="131"/>
      <c r="F409" s="128"/>
      <c r="G409" s="144"/>
      <c r="H409" s="145"/>
      <c r="I409" s="48">
        <v>45456</v>
      </c>
      <c r="J409" s="49">
        <v>244981</v>
      </c>
      <c r="K409" s="38" t="s">
        <v>34</v>
      </c>
      <c r="L409" s="73"/>
      <c r="M409" s="53"/>
      <c r="N409" s="23"/>
    </row>
    <row r="410" spans="1:14" s="4" customFormat="1" ht="75.75" customHeight="1" x14ac:dyDescent="0.25">
      <c r="A410" s="140"/>
      <c r="B410" s="137"/>
      <c r="C410" s="134"/>
      <c r="D410" s="131"/>
      <c r="E410" s="131"/>
      <c r="F410" s="128"/>
      <c r="G410" s="144"/>
      <c r="H410" s="145"/>
      <c r="I410" s="48">
        <v>45510</v>
      </c>
      <c r="J410" s="49">
        <v>1244733</v>
      </c>
      <c r="K410" s="38" t="s">
        <v>34</v>
      </c>
      <c r="L410" s="76"/>
      <c r="M410" s="53"/>
      <c r="N410" s="23"/>
    </row>
    <row r="411" spans="1:14" s="4" customFormat="1" ht="75.75" customHeight="1" x14ac:dyDescent="0.25">
      <c r="A411" s="140"/>
      <c r="B411" s="137"/>
      <c r="C411" s="134"/>
      <c r="D411" s="131"/>
      <c r="E411" s="131"/>
      <c r="F411" s="128"/>
      <c r="G411" s="144"/>
      <c r="H411" s="145"/>
      <c r="I411" s="48">
        <v>45531</v>
      </c>
      <c r="J411" s="49">
        <v>234235</v>
      </c>
      <c r="K411" s="38" t="s">
        <v>34</v>
      </c>
      <c r="L411" s="76"/>
      <c r="M411" s="53"/>
      <c r="N411" s="23"/>
    </row>
    <row r="412" spans="1:14" s="4" customFormat="1" ht="75.75" customHeight="1" x14ac:dyDescent="0.25">
      <c r="A412" s="140"/>
      <c r="B412" s="137"/>
      <c r="C412" s="134"/>
      <c r="D412" s="131"/>
      <c r="E412" s="131"/>
      <c r="F412" s="128"/>
      <c r="G412" s="144"/>
      <c r="H412" s="145"/>
      <c r="I412" s="48">
        <v>45553</v>
      </c>
      <c r="J412" s="49">
        <v>254832</v>
      </c>
      <c r="K412" s="38" t="s">
        <v>34</v>
      </c>
      <c r="L412" s="76"/>
      <c r="M412" s="53"/>
      <c r="N412" s="23"/>
    </row>
    <row r="413" spans="1:14" s="4" customFormat="1" ht="75.75" customHeight="1" x14ac:dyDescent="0.25">
      <c r="A413" s="140"/>
      <c r="B413" s="137"/>
      <c r="C413" s="134"/>
      <c r="D413" s="131"/>
      <c r="E413" s="131"/>
      <c r="F413" s="128"/>
      <c r="G413" s="144"/>
      <c r="H413" s="145"/>
      <c r="I413" s="48">
        <v>45574</v>
      </c>
      <c r="J413" s="49">
        <v>200354</v>
      </c>
      <c r="K413" s="38" t="s">
        <v>34</v>
      </c>
      <c r="L413" s="76"/>
      <c r="M413" s="53"/>
      <c r="N413" s="23"/>
    </row>
    <row r="414" spans="1:14" s="4" customFormat="1" ht="75.75" customHeight="1" x14ac:dyDescent="0.25">
      <c r="A414" s="140"/>
      <c r="B414" s="137"/>
      <c r="C414" s="134"/>
      <c r="D414" s="131"/>
      <c r="E414" s="131"/>
      <c r="F414" s="128"/>
      <c r="G414" s="144"/>
      <c r="H414" s="145"/>
      <c r="I414" s="48">
        <v>45601</v>
      </c>
      <c r="J414" s="49">
        <v>238722</v>
      </c>
      <c r="K414" s="38" t="s">
        <v>34</v>
      </c>
      <c r="L414" s="76"/>
      <c r="M414" s="53"/>
      <c r="N414" s="23"/>
    </row>
    <row r="415" spans="1:14" s="4" customFormat="1" ht="75.75" customHeight="1" x14ac:dyDescent="0.25">
      <c r="A415" s="140"/>
      <c r="B415" s="137"/>
      <c r="C415" s="134"/>
      <c r="D415" s="131"/>
      <c r="E415" s="131"/>
      <c r="F415" s="128"/>
      <c r="G415" s="144"/>
      <c r="H415" s="145"/>
      <c r="I415" s="48">
        <v>45615</v>
      </c>
      <c r="J415" s="49">
        <v>1447984</v>
      </c>
      <c r="K415" s="38" t="s">
        <v>34</v>
      </c>
      <c r="L415" s="76"/>
      <c r="M415" s="53"/>
      <c r="N415" s="23"/>
    </row>
    <row r="416" spans="1:14" s="4" customFormat="1" ht="75.75" customHeight="1" x14ac:dyDescent="0.25">
      <c r="A416" s="140"/>
      <c r="B416" s="137"/>
      <c r="C416" s="134"/>
      <c r="D416" s="131"/>
      <c r="E416" s="131"/>
      <c r="F416" s="128"/>
      <c r="G416" s="144"/>
      <c r="H416" s="145"/>
      <c r="I416" s="48">
        <v>45638</v>
      </c>
      <c r="J416" s="49">
        <v>283762</v>
      </c>
      <c r="K416" s="38" t="s">
        <v>34</v>
      </c>
      <c r="L416" s="76"/>
      <c r="M416" s="53"/>
      <c r="N416" s="23"/>
    </row>
    <row r="417" spans="1:14" s="4" customFormat="1" ht="75.75" customHeight="1" x14ac:dyDescent="0.25">
      <c r="A417" s="140"/>
      <c r="B417" s="137"/>
      <c r="C417" s="134"/>
      <c r="D417" s="131"/>
      <c r="E417" s="131"/>
      <c r="F417" s="128"/>
      <c r="G417" s="144"/>
      <c r="H417" s="145"/>
      <c r="I417" s="48">
        <v>45680</v>
      </c>
      <c r="J417" s="49">
        <v>233177</v>
      </c>
      <c r="K417" s="38" t="s">
        <v>34</v>
      </c>
      <c r="L417" s="78"/>
      <c r="M417" s="53"/>
      <c r="N417" s="23"/>
    </row>
    <row r="418" spans="1:14" s="4" customFormat="1" ht="75.75" customHeight="1" x14ac:dyDescent="0.25">
      <c r="A418" s="140"/>
      <c r="B418" s="137"/>
      <c r="C418" s="134"/>
      <c r="D418" s="131"/>
      <c r="E418" s="131"/>
      <c r="F418" s="128"/>
      <c r="G418" s="144"/>
      <c r="H418" s="145"/>
      <c r="I418" s="48">
        <v>45713</v>
      </c>
      <c r="J418" s="49">
        <v>192540</v>
      </c>
      <c r="K418" s="38" t="s">
        <v>34</v>
      </c>
      <c r="L418" s="78"/>
      <c r="M418" s="53"/>
      <c r="N418" s="23"/>
    </row>
    <row r="419" spans="1:14" s="4" customFormat="1" ht="75.75" customHeight="1" x14ac:dyDescent="0.25">
      <c r="A419" s="140"/>
      <c r="B419" s="137"/>
      <c r="C419" s="134"/>
      <c r="D419" s="131"/>
      <c r="E419" s="131"/>
      <c r="F419" s="128"/>
      <c r="G419" s="144"/>
      <c r="H419" s="145"/>
      <c r="I419" s="48">
        <v>45751</v>
      </c>
      <c r="J419" s="49">
        <v>236997</v>
      </c>
      <c r="K419" s="38" t="s">
        <v>34</v>
      </c>
      <c r="L419" s="78"/>
      <c r="M419" s="53"/>
      <c r="N419" s="23"/>
    </row>
    <row r="420" spans="1:14" s="4" customFormat="1" ht="75.75" customHeight="1" x14ac:dyDescent="0.25">
      <c r="A420" s="140"/>
      <c r="B420" s="137"/>
      <c r="C420" s="134"/>
      <c r="D420" s="131"/>
      <c r="E420" s="131"/>
      <c r="F420" s="128"/>
      <c r="G420" s="144"/>
      <c r="H420" s="145"/>
      <c r="I420" s="48">
        <v>45776</v>
      </c>
      <c r="J420" s="49">
        <v>227751</v>
      </c>
      <c r="K420" s="38" t="s">
        <v>34</v>
      </c>
      <c r="L420" s="78"/>
      <c r="M420" s="53"/>
      <c r="N420" s="23"/>
    </row>
    <row r="421" spans="1:14" s="4" customFormat="1" ht="75.75" customHeight="1" x14ac:dyDescent="0.25">
      <c r="A421" s="140"/>
      <c r="B421" s="137"/>
      <c r="C421" s="134"/>
      <c r="D421" s="131"/>
      <c r="E421" s="131"/>
      <c r="F421" s="128"/>
      <c r="G421" s="144"/>
      <c r="H421" s="145"/>
      <c r="I421" s="48">
        <v>45814</v>
      </c>
      <c r="J421" s="49">
        <v>262898</v>
      </c>
      <c r="K421" s="38" t="s">
        <v>34</v>
      </c>
      <c r="L421" s="80"/>
      <c r="M421" s="53"/>
      <c r="N421" s="23"/>
    </row>
    <row r="422" spans="1:14" s="4" customFormat="1" ht="75.75" customHeight="1" x14ac:dyDescent="0.25">
      <c r="A422" s="140"/>
      <c r="B422" s="137"/>
      <c r="C422" s="134"/>
      <c r="D422" s="131"/>
      <c r="E422" s="131"/>
      <c r="F422" s="128"/>
      <c r="G422" s="144"/>
      <c r="H422" s="145"/>
      <c r="I422" s="48">
        <v>45828</v>
      </c>
      <c r="J422" s="49">
        <v>270484</v>
      </c>
      <c r="K422" s="38" t="s">
        <v>34</v>
      </c>
      <c r="L422" s="80"/>
      <c r="M422" s="53"/>
      <c r="N422" s="23"/>
    </row>
    <row r="423" spans="1:14" s="4" customFormat="1" ht="75.75" customHeight="1" x14ac:dyDescent="0.25">
      <c r="A423" s="140"/>
      <c r="B423" s="137"/>
      <c r="C423" s="134"/>
      <c r="D423" s="131"/>
      <c r="E423" s="131"/>
      <c r="F423" s="128"/>
      <c r="G423" s="144"/>
      <c r="H423" s="145"/>
      <c r="I423" s="48">
        <v>45856</v>
      </c>
      <c r="J423" s="49">
        <v>244852</v>
      </c>
      <c r="K423" s="38" t="s">
        <v>34</v>
      </c>
      <c r="L423" s="82"/>
      <c r="M423" s="53"/>
      <c r="N423" s="23"/>
    </row>
    <row r="424" spans="1:14" s="4" customFormat="1" ht="75.75" customHeight="1" x14ac:dyDescent="0.25">
      <c r="A424" s="140"/>
      <c r="B424" s="137"/>
      <c r="C424" s="134"/>
      <c r="D424" s="131"/>
      <c r="E424" s="131"/>
      <c r="F424" s="128"/>
      <c r="G424" s="144"/>
      <c r="H424" s="145"/>
      <c r="I424" s="85">
        <v>45891</v>
      </c>
      <c r="J424" s="49">
        <v>203438</v>
      </c>
      <c r="K424" s="38" t="s">
        <v>34</v>
      </c>
      <c r="L424" s="84"/>
      <c r="M424" s="53"/>
      <c r="N424" s="23"/>
    </row>
    <row r="425" spans="1:14" s="4" customFormat="1" ht="75.75" customHeight="1" x14ac:dyDescent="0.25">
      <c r="A425" s="140"/>
      <c r="B425" s="137"/>
      <c r="C425" s="134"/>
      <c r="D425" s="131"/>
      <c r="E425" s="131"/>
      <c r="F425" s="128"/>
      <c r="G425" s="144"/>
      <c r="H425" s="145"/>
      <c r="I425" s="85">
        <v>45917</v>
      </c>
      <c r="J425" s="49">
        <v>263076</v>
      </c>
      <c r="K425" s="38" t="s">
        <v>34</v>
      </c>
      <c r="L425" s="84"/>
      <c r="M425" s="53"/>
      <c r="N425" s="23"/>
    </row>
    <row r="426" spans="1:14" s="4" customFormat="1" ht="75.75" customHeight="1" x14ac:dyDescent="0.25">
      <c r="A426" s="140"/>
      <c r="B426" s="137"/>
      <c r="C426" s="134"/>
      <c r="D426" s="131"/>
      <c r="E426" s="131"/>
      <c r="F426" s="128"/>
      <c r="G426" s="144"/>
      <c r="H426" s="145"/>
      <c r="I426" s="87">
        <v>45950</v>
      </c>
      <c r="J426" s="49">
        <v>187511</v>
      </c>
      <c r="K426" s="38" t="s">
        <v>34</v>
      </c>
      <c r="L426" s="86"/>
      <c r="M426" s="53"/>
      <c r="N426" s="23"/>
    </row>
    <row r="427" spans="1:14" s="4" customFormat="1" ht="75.75" customHeight="1" x14ac:dyDescent="0.25">
      <c r="A427" s="140"/>
      <c r="B427" s="137"/>
      <c r="C427" s="134"/>
      <c r="D427" s="131"/>
      <c r="E427" s="131"/>
      <c r="F427" s="128"/>
      <c r="G427" s="144"/>
      <c r="H427" s="145"/>
      <c r="I427" s="89">
        <v>45981</v>
      </c>
      <c r="J427" s="49">
        <v>241938</v>
      </c>
      <c r="K427" s="38" t="s">
        <v>34</v>
      </c>
      <c r="L427" s="88"/>
      <c r="M427" s="53"/>
      <c r="N427" s="23"/>
    </row>
    <row r="428" spans="1:14" s="4" customFormat="1" ht="75.75" customHeight="1" x14ac:dyDescent="0.25">
      <c r="A428" s="140"/>
      <c r="B428" s="137"/>
      <c r="C428" s="134"/>
      <c r="D428" s="131"/>
      <c r="E428" s="131"/>
      <c r="F428" s="128"/>
      <c r="G428" s="144"/>
      <c r="H428" s="145"/>
      <c r="I428" s="89">
        <v>45999</v>
      </c>
      <c r="J428" s="49">
        <v>267133</v>
      </c>
      <c r="K428" s="38" t="s">
        <v>34</v>
      </c>
      <c r="L428" s="88"/>
      <c r="M428" s="53"/>
      <c r="N428" s="23"/>
    </row>
    <row r="429" spans="1:14" s="4" customFormat="1" ht="75.75" customHeight="1" x14ac:dyDescent="0.25">
      <c r="A429" s="140"/>
      <c r="B429" s="137"/>
      <c r="C429" s="134"/>
      <c r="D429" s="131"/>
      <c r="E429" s="131"/>
      <c r="F429" s="128"/>
      <c r="G429" s="144"/>
      <c r="H429" s="145"/>
      <c r="I429" s="93">
        <v>46057</v>
      </c>
      <c r="J429" s="49">
        <v>255099</v>
      </c>
      <c r="K429" s="38" t="s">
        <v>45</v>
      </c>
      <c r="L429" s="92"/>
      <c r="M429" s="53"/>
      <c r="N429" s="23"/>
    </row>
    <row r="430" spans="1:14" s="4" customFormat="1" ht="75.75" customHeight="1" x14ac:dyDescent="0.25">
      <c r="A430" s="140"/>
      <c r="B430" s="137"/>
      <c r="C430" s="134"/>
      <c r="D430" s="131"/>
      <c r="E430" s="131"/>
      <c r="F430" s="128"/>
      <c r="G430" s="144"/>
      <c r="H430" s="145"/>
      <c r="I430" s="102">
        <v>46077</v>
      </c>
      <c r="J430" s="49">
        <v>217871</v>
      </c>
      <c r="K430" s="38" t="s">
        <v>45</v>
      </c>
      <c r="L430" s="100"/>
      <c r="M430" s="53"/>
      <c r="N430" s="23"/>
    </row>
    <row r="431" spans="1:14" s="4" customFormat="1" ht="75.75" customHeight="1" x14ac:dyDescent="0.25">
      <c r="A431" s="140"/>
      <c r="B431" s="137"/>
      <c r="C431" s="134"/>
      <c r="D431" s="131"/>
      <c r="E431" s="131"/>
      <c r="F431" s="128"/>
      <c r="G431" s="144"/>
      <c r="H431" s="145"/>
      <c r="I431" s="102">
        <v>46097</v>
      </c>
      <c r="J431" s="49">
        <v>215697</v>
      </c>
      <c r="K431" s="38" t="s">
        <v>45</v>
      </c>
      <c r="L431" s="100"/>
      <c r="M431" s="53"/>
      <c r="N431" s="23"/>
    </row>
    <row r="432" spans="1:14" s="4" customFormat="1" ht="75.75" customHeight="1" x14ac:dyDescent="0.25">
      <c r="A432" s="140"/>
      <c r="B432" s="137"/>
      <c r="C432" s="134"/>
      <c r="D432" s="131"/>
      <c r="E432" s="131"/>
      <c r="F432" s="128"/>
      <c r="G432" s="144"/>
      <c r="H432" s="145"/>
      <c r="I432" s="120">
        <v>46121</v>
      </c>
      <c r="J432" s="49">
        <v>282999</v>
      </c>
      <c r="K432" s="38" t="s">
        <v>45</v>
      </c>
      <c r="L432" s="119"/>
      <c r="M432" s="53"/>
      <c r="N432" s="23"/>
    </row>
    <row r="433" spans="1:14" s="4" customFormat="1" ht="75.75" customHeight="1" x14ac:dyDescent="0.25">
      <c r="A433" s="140"/>
      <c r="B433" s="137"/>
      <c r="C433" s="134"/>
      <c r="D433" s="131"/>
      <c r="E433" s="131"/>
      <c r="F433" s="128"/>
      <c r="G433" s="144"/>
      <c r="H433" s="145"/>
      <c r="I433" s="120">
        <v>46161</v>
      </c>
      <c r="J433" s="49">
        <v>274357</v>
      </c>
      <c r="K433" s="38" t="s">
        <v>45</v>
      </c>
      <c r="L433" s="119"/>
      <c r="M433" s="53"/>
      <c r="N433" s="23"/>
    </row>
    <row r="434" spans="1:14" s="4" customFormat="1" ht="75.75" customHeight="1" x14ac:dyDescent="0.25">
      <c r="A434" s="140"/>
      <c r="B434" s="137"/>
      <c r="C434" s="135"/>
      <c r="D434" s="131"/>
      <c r="E434" s="132"/>
      <c r="F434" s="129"/>
      <c r="G434" s="146"/>
      <c r="H434" s="147"/>
      <c r="I434" s="111">
        <v>46185</v>
      </c>
      <c r="J434" s="49">
        <v>269266</v>
      </c>
      <c r="K434" s="38" t="s">
        <v>45</v>
      </c>
      <c r="L434" s="109"/>
      <c r="M434" s="53"/>
      <c r="N434" s="23"/>
    </row>
    <row r="435" spans="1:14" s="4" customFormat="1" ht="75.75" customHeight="1" x14ac:dyDescent="0.25">
      <c r="A435" s="140"/>
      <c r="B435" s="137"/>
      <c r="C435" s="133">
        <v>45118</v>
      </c>
      <c r="D435" s="131"/>
      <c r="E435" s="130" t="s">
        <v>63</v>
      </c>
      <c r="F435" s="127">
        <v>11176596</v>
      </c>
      <c r="G435" s="142">
        <f t="shared" si="8"/>
        <v>3017680.9200000004</v>
      </c>
      <c r="H435" s="143">
        <f t="shared" si="7"/>
        <v>14194276.92</v>
      </c>
      <c r="I435" s="48">
        <v>45211</v>
      </c>
      <c r="J435" s="49">
        <v>390983</v>
      </c>
      <c r="K435" s="38" t="s">
        <v>34</v>
      </c>
      <c r="L435" s="36"/>
      <c r="M435" s="42"/>
      <c r="N435" s="23"/>
    </row>
    <row r="436" spans="1:14" s="4" customFormat="1" ht="75.75" customHeight="1" x14ac:dyDescent="0.25">
      <c r="A436" s="140"/>
      <c r="B436" s="137"/>
      <c r="C436" s="134"/>
      <c r="D436" s="131"/>
      <c r="E436" s="131"/>
      <c r="F436" s="128"/>
      <c r="G436" s="144"/>
      <c r="H436" s="145"/>
      <c r="I436" s="48">
        <v>45245</v>
      </c>
      <c r="J436" s="49">
        <v>307114</v>
      </c>
      <c r="K436" s="38" t="s">
        <v>34</v>
      </c>
      <c r="L436" s="36"/>
      <c r="M436" s="42"/>
      <c r="N436" s="23"/>
    </row>
    <row r="437" spans="1:14" s="4" customFormat="1" ht="75.75" customHeight="1" x14ac:dyDescent="0.25">
      <c r="A437" s="140"/>
      <c r="B437" s="137"/>
      <c r="C437" s="134"/>
      <c r="D437" s="131"/>
      <c r="E437" s="131"/>
      <c r="F437" s="128"/>
      <c r="G437" s="144"/>
      <c r="H437" s="145"/>
      <c r="I437" s="48">
        <v>45259</v>
      </c>
      <c r="J437" s="49">
        <v>343082</v>
      </c>
      <c r="K437" s="38" t="s">
        <v>34</v>
      </c>
      <c r="L437" s="36"/>
      <c r="M437" s="42"/>
      <c r="N437" s="23"/>
    </row>
    <row r="438" spans="1:14" s="4" customFormat="1" ht="75.75" customHeight="1" x14ac:dyDescent="0.25">
      <c r="A438" s="140"/>
      <c r="B438" s="137"/>
      <c r="C438" s="134"/>
      <c r="D438" s="131"/>
      <c r="E438" s="131"/>
      <c r="F438" s="128"/>
      <c r="G438" s="144"/>
      <c r="H438" s="145"/>
      <c r="I438" s="48">
        <v>45264</v>
      </c>
      <c r="J438" s="49">
        <v>258373</v>
      </c>
      <c r="K438" s="38" t="s">
        <v>34</v>
      </c>
      <c r="L438" s="36"/>
      <c r="M438" s="42"/>
      <c r="N438" s="23"/>
    </row>
    <row r="439" spans="1:14" s="4" customFormat="1" ht="75.75" customHeight="1" x14ac:dyDescent="0.25">
      <c r="A439" s="140"/>
      <c r="B439" s="137"/>
      <c r="C439" s="134"/>
      <c r="D439" s="131"/>
      <c r="E439" s="131"/>
      <c r="F439" s="128"/>
      <c r="G439" s="144"/>
      <c r="H439" s="145"/>
      <c r="I439" s="48">
        <v>45348</v>
      </c>
      <c r="J439" s="49">
        <v>253513</v>
      </c>
      <c r="K439" s="38" t="s">
        <v>34</v>
      </c>
      <c r="L439" s="36"/>
      <c r="M439" s="42"/>
      <c r="N439" s="23"/>
    </row>
    <row r="440" spans="1:14" s="4" customFormat="1" ht="75.75" customHeight="1" x14ac:dyDescent="0.25">
      <c r="A440" s="140"/>
      <c r="B440" s="137"/>
      <c r="C440" s="134"/>
      <c r="D440" s="131"/>
      <c r="E440" s="131"/>
      <c r="F440" s="128"/>
      <c r="G440" s="144"/>
      <c r="H440" s="145"/>
      <c r="I440" s="48">
        <v>45379</v>
      </c>
      <c r="J440" s="49">
        <v>231476</v>
      </c>
      <c r="K440" s="38" t="s">
        <v>34</v>
      </c>
      <c r="L440" s="36"/>
      <c r="M440" s="42"/>
      <c r="N440" s="23"/>
    </row>
    <row r="441" spans="1:14" s="4" customFormat="1" ht="75.75" customHeight="1" x14ac:dyDescent="0.25">
      <c r="A441" s="140"/>
      <c r="B441" s="137"/>
      <c r="C441" s="134"/>
      <c r="D441" s="131"/>
      <c r="E441" s="131"/>
      <c r="F441" s="128"/>
      <c r="G441" s="144"/>
      <c r="H441" s="145"/>
      <c r="I441" s="48">
        <v>45420</v>
      </c>
      <c r="J441" s="49">
        <v>262971</v>
      </c>
      <c r="K441" s="38" t="s">
        <v>34</v>
      </c>
      <c r="L441" s="36"/>
      <c r="M441" s="42"/>
      <c r="N441" s="23"/>
    </row>
    <row r="442" spans="1:14" s="4" customFormat="1" ht="75.75" customHeight="1" x14ac:dyDescent="0.25">
      <c r="A442" s="140"/>
      <c r="B442" s="137"/>
      <c r="C442" s="134"/>
      <c r="D442" s="131"/>
      <c r="E442" s="131"/>
      <c r="F442" s="128"/>
      <c r="G442" s="144"/>
      <c r="H442" s="145"/>
      <c r="I442" s="48">
        <v>45440</v>
      </c>
      <c r="J442" s="49">
        <v>381183</v>
      </c>
      <c r="K442" s="38" t="s">
        <v>34</v>
      </c>
      <c r="L442" s="36"/>
      <c r="M442" s="42"/>
      <c r="N442" s="23"/>
    </row>
    <row r="443" spans="1:14" s="4" customFormat="1" ht="75.75" customHeight="1" x14ac:dyDescent="0.25">
      <c r="A443" s="140"/>
      <c r="B443" s="137"/>
      <c r="C443" s="134"/>
      <c r="D443" s="131"/>
      <c r="E443" s="131"/>
      <c r="F443" s="128"/>
      <c r="G443" s="144"/>
      <c r="H443" s="145"/>
      <c r="I443" s="48">
        <v>45469</v>
      </c>
      <c r="J443" s="49">
        <v>295173</v>
      </c>
      <c r="K443" s="38" t="s">
        <v>34</v>
      </c>
      <c r="L443" s="36"/>
      <c r="M443" s="42"/>
      <c r="N443" s="23"/>
    </row>
    <row r="444" spans="1:14" s="4" customFormat="1" ht="75.75" customHeight="1" x14ac:dyDescent="0.25">
      <c r="A444" s="140"/>
      <c r="B444" s="137"/>
      <c r="C444" s="134"/>
      <c r="D444" s="131"/>
      <c r="E444" s="131"/>
      <c r="F444" s="128"/>
      <c r="G444" s="144"/>
      <c r="H444" s="145"/>
      <c r="I444" s="48">
        <v>45510</v>
      </c>
      <c r="J444" s="49">
        <v>240123</v>
      </c>
      <c r="K444" s="38" t="s">
        <v>34</v>
      </c>
      <c r="L444" s="36"/>
      <c r="M444" s="42"/>
      <c r="N444" s="23"/>
    </row>
    <row r="445" spans="1:14" s="4" customFormat="1" ht="75.75" customHeight="1" x14ac:dyDescent="0.25">
      <c r="A445" s="140"/>
      <c r="B445" s="137"/>
      <c r="C445" s="134"/>
      <c r="D445" s="131"/>
      <c r="E445" s="131"/>
      <c r="F445" s="128"/>
      <c r="G445" s="144"/>
      <c r="H445" s="145"/>
      <c r="I445" s="48">
        <v>45531</v>
      </c>
      <c r="J445" s="49">
        <v>273710</v>
      </c>
      <c r="K445" s="38" t="s">
        <v>34</v>
      </c>
      <c r="L445" s="36"/>
      <c r="M445" s="42"/>
      <c r="N445" s="23"/>
    </row>
    <row r="446" spans="1:14" s="4" customFormat="1" ht="75.75" customHeight="1" x14ac:dyDescent="0.25">
      <c r="A446" s="140"/>
      <c r="B446" s="137"/>
      <c r="C446" s="134"/>
      <c r="D446" s="131"/>
      <c r="E446" s="131"/>
      <c r="F446" s="128"/>
      <c r="G446" s="144"/>
      <c r="H446" s="145"/>
      <c r="I446" s="48">
        <v>45554</v>
      </c>
      <c r="J446" s="49">
        <v>264430</v>
      </c>
      <c r="K446" s="38" t="s">
        <v>34</v>
      </c>
      <c r="L446" s="36"/>
      <c r="M446" s="42"/>
      <c r="N446" s="23"/>
    </row>
    <row r="447" spans="1:14" s="4" customFormat="1" ht="75.75" customHeight="1" x14ac:dyDescent="0.25">
      <c r="A447" s="140"/>
      <c r="B447" s="137"/>
      <c r="C447" s="134"/>
      <c r="D447" s="131"/>
      <c r="E447" s="131"/>
      <c r="F447" s="128"/>
      <c r="G447" s="144"/>
      <c r="H447" s="145"/>
      <c r="I447" s="48">
        <v>45574</v>
      </c>
      <c r="J447" s="49">
        <v>225033</v>
      </c>
      <c r="K447" s="38" t="s">
        <v>34</v>
      </c>
      <c r="L447" s="36"/>
      <c r="M447" s="42"/>
      <c r="N447" s="23"/>
    </row>
    <row r="448" spans="1:14" s="4" customFormat="1" ht="75.75" customHeight="1" x14ac:dyDescent="0.25">
      <c r="A448" s="140"/>
      <c r="B448" s="137"/>
      <c r="C448" s="134"/>
      <c r="D448" s="131"/>
      <c r="E448" s="131"/>
      <c r="F448" s="128"/>
      <c r="G448" s="144"/>
      <c r="H448" s="145"/>
      <c r="I448" s="48">
        <v>45595</v>
      </c>
      <c r="J448" s="49">
        <v>222321</v>
      </c>
      <c r="K448" s="38" t="s">
        <v>34</v>
      </c>
      <c r="L448" s="36"/>
      <c r="M448" s="42"/>
      <c r="N448" s="23"/>
    </row>
    <row r="449" spans="1:14" s="4" customFormat="1" ht="75.75" customHeight="1" x14ac:dyDescent="0.25">
      <c r="A449" s="140"/>
      <c r="B449" s="137"/>
      <c r="C449" s="134"/>
      <c r="D449" s="131"/>
      <c r="E449" s="131"/>
      <c r="F449" s="128"/>
      <c r="G449" s="144"/>
      <c r="H449" s="145"/>
      <c r="I449" s="48">
        <v>45615</v>
      </c>
      <c r="J449" s="49">
        <v>229160</v>
      </c>
      <c r="K449" s="38" t="s">
        <v>34</v>
      </c>
      <c r="L449" s="36"/>
      <c r="M449" s="42"/>
      <c r="N449" s="23"/>
    </row>
    <row r="450" spans="1:14" s="4" customFormat="1" ht="75.75" customHeight="1" x14ac:dyDescent="0.25">
      <c r="A450" s="140"/>
      <c r="B450" s="137"/>
      <c r="C450" s="134"/>
      <c r="D450" s="131"/>
      <c r="E450" s="131"/>
      <c r="F450" s="128"/>
      <c r="G450" s="144"/>
      <c r="H450" s="145"/>
      <c r="I450" s="48">
        <v>45638</v>
      </c>
      <c r="J450" s="49">
        <v>267316</v>
      </c>
      <c r="K450" s="38" t="s">
        <v>34</v>
      </c>
      <c r="L450" s="36"/>
      <c r="M450" s="42"/>
      <c r="N450" s="23"/>
    </row>
    <row r="451" spans="1:14" s="4" customFormat="1" ht="75.75" customHeight="1" x14ac:dyDescent="0.25">
      <c r="A451" s="140"/>
      <c r="B451" s="137"/>
      <c r="C451" s="134"/>
      <c r="D451" s="131"/>
      <c r="E451" s="131"/>
      <c r="F451" s="128"/>
      <c r="G451" s="144"/>
      <c r="H451" s="145"/>
      <c r="I451" s="48">
        <v>45678</v>
      </c>
      <c r="J451" s="49">
        <v>263599</v>
      </c>
      <c r="K451" s="38" t="s">
        <v>34</v>
      </c>
      <c r="L451" s="36"/>
      <c r="M451" s="42"/>
      <c r="N451" s="23"/>
    </row>
    <row r="452" spans="1:14" s="4" customFormat="1" ht="75.75" customHeight="1" x14ac:dyDescent="0.25">
      <c r="A452" s="140"/>
      <c r="B452" s="137"/>
      <c r="C452" s="134"/>
      <c r="D452" s="131"/>
      <c r="E452" s="131"/>
      <c r="F452" s="128"/>
      <c r="G452" s="144"/>
      <c r="H452" s="145"/>
      <c r="I452" s="48">
        <v>45713</v>
      </c>
      <c r="J452" s="49">
        <v>218395</v>
      </c>
      <c r="K452" s="38" t="s">
        <v>34</v>
      </c>
      <c r="L452" s="36"/>
      <c r="M452" s="42"/>
      <c r="N452" s="23"/>
    </row>
    <row r="453" spans="1:14" s="4" customFormat="1" ht="75.75" customHeight="1" x14ac:dyDescent="0.25">
      <c r="A453" s="140"/>
      <c r="B453" s="137"/>
      <c r="C453" s="134"/>
      <c r="D453" s="131"/>
      <c r="E453" s="131"/>
      <c r="F453" s="128"/>
      <c r="G453" s="144"/>
      <c r="H453" s="145"/>
      <c r="I453" s="48">
        <v>45754</v>
      </c>
      <c r="J453" s="49">
        <v>287723</v>
      </c>
      <c r="K453" s="38" t="s">
        <v>34</v>
      </c>
      <c r="L453" s="36"/>
      <c r="M453" s="42"/>
      <c r="N453" s="23"/>
    </row>
    <row r="454" spans="1:14" s="4" customFormat="1" ht="75.75" customHeight="1" x14ac:dyDescent="0.25">
      <c r="A454" s="140"/>
      <c r="B454" s="137"/>
      <c r="C454" s="134"/>
      <c r="D454" s="131"/>
      <c r="E454" s="131"/>
      <c r="F454" s="128"/>
      <c r="G454" s="144"/>
      <c r="H454" s="145"/>
      <c r="I454" s="48">
        <v>45758</v>
      </c>
      <c r="J454" s="49">
        <v>235363</v>
      </c>
      <c r="K454" s="38" t="s">
        <v>34</v>
      </c>
      <c r="L454" s="36"/>
      <c r="M454" s="42"/>
      <c r="N454" s="23"/>
    </row>
    <row r="455" spans="1:14" s="4" customFormat="1" ht="75.75" customHeight="1" x14ac:dyDescent="0.25">
      <c r="A455" s="140"/>
      <c r="B455" s="137"/>
      <c r="C455" s="134"/>
      <c r="D455" s="131"/>
      <c r="E455" s="131"/>
      <c r="F455" s="128"/>
      <c r="G455" s="144"/>
      <c r="H455" s="145"/>
      <c r="I455" s="48">
        <v>45814</v>
      </c>
      <c r="J455" s="49">
        <v>226874</v>
      </c>
      <c r="K455" s="38" t="s">
        <v>34</v>
      </c>
      <c r="L455" s="36"/>
      <c r="M455" s="42"/>
      <c r="N455" s="23"/>
    </row>
    <row r="456" spans="1:14" s="4" customFormat="1" ht="75.75" customHeight="1" x14ac:dyDescent="0.25">
      <c r="A456" s="140"/>
      <c r="B456" s="137"/>
      <c r="C456" s="134"/>
      <c r="D456" s="131"/>
      <c r="E456" s="131"/>
      <c r="F456" s="128"/>
      <c r="G456" s="144"/>
      <c r="H456" s="145"/>
      <c r="I456" s="48">
        <v>45819</v>
      </c>
      <c r="J456" s="49">
        <v>233819</v>
      </c>
      <c r="K456" s="38" t="s">
        <v>34</v>
      </c>
      <c r="L456" s="36"/>
      <c r="M456" s="42"/>
      <c r="N456" s="23"/>
    </row>
    <row r="457" spans="1:14" s="4" customFormat="1" ht="75.75" customHeight="1" x14ac:dyDescent="0.25">
      <c r="A457" s="140"/>
      <c r="B457" s="137"/>
      <c r="C457" s="134"/>
      <c r="D457" s="131"/>
      <c r="E457" s="131"/>
      <c r="F457" s="128"/>
      <c r="G457" s="144"/>
      <c r="H457" s="145"/>
      <c r="I457" s="48">
        <v>45847</v>
      </c>
      <c r="J457" s="49">
        <v>265120</v>
      </c>
      <c r="K457" s="38" t="s">
        <v>34</v>
      </c>
      <c r="L457" s="36"/>
      <c r="M457" s="42"/>
      <c r="N457" s="23"/>
    </row>
    <row r="458" spans="1:14" s="4" customFormat="1" ht="75.75" customHeight="1" x14ac:dyDescent="0.25">
      <c r="A458" s="140"/>
      <c r="B458" s="137"/>
      <c r="C458" s="134"/>
      <c r="D458" s="131"/>
      <c r="E458" s="131"/>
      <c r="F458" s="128"/>
      <c r="G458" s="144"/>
      <c r="H458" s="145"/>
      <c r="I458" s="48">
        <v>45881</v>
      </c>
      <c r="J458" s="49">
        <v>262953</v>
      </c>
      <c r="K458" s="38" t="s">
        <v>34</v>
      </c>
      <c r="L458" s="36"/>
      <c r="M458" s="42"/>
      <c r="N458" s="23"/>
    </row>
    <row r="459" spans="1:14" s="4" customFormat="1" ht="75.75" customHeight="1" x14ac:dyDescent="0.25">
      <c r="A459" s="140"/>
      <c r="B459" s="137"/>
      <c r="C459" s="134"/>
      <c r="D459" s="131"/>
      <c r="E459" s="131"/>
      <c r="F459" s="128"/>
      <c r="G459" s="144"/>
      <c r="H459" s="145"/>
      <c r="I459" s="48">
        <v>45915</v>
      </c>
      <c r="J459" s="49">
        <v>305182</v>
      </c>
      <c r="K459" s="38" t="s">
        <v>34</v>
      </c>
      <c r="L459" s="36"/>
      <c r="M459" s="42"/>
      <c r="N459" s="23"/>
    </row>
    <row r="460" spans="1:14" s="4" customFormat="1" ht="75.75" customHeight="1" x14ac:dyDescent="0.25">
      <c r="A460" s="140"/>
      <c r="B460" s="137"/>
      <c r="C460" s="134"/>
      <c r="D460" s="131"/>
      <c r="E460" s="131"/>
      <c r="F460" s="128"/>
      <c r="G460" s="144"/>
      <c r="H460" s="145"/>
      <c r="I460" s="48">
        <v>45950</v>
      </c>
      <c r="J460" s="49">
        <v>244183</v>
      </c>
      <c r="K460" s="38" t="s">
        <v>34</v>
      </c>
      <c r="L460" s="36"/>
      <c r="M460" s="42"/>
      <c r="N460" s="23"/>
    </row>
    <row r="461" spans="1:14" s="4" customFormat="1" ht="75.75" customHeight="1" x14ac:dyDescent="0.25">
      <c r="A461" s="140"/>
      <c r="B461" s="137"/>
      <c r="C461" s="134"/>
      <c r="D461" s="131"/>
      <c r="E461" s="131"/>
      <c r="F461" s="128"/>
      <c r="G461" s="144"/>
      <c r="H461" s="145"/>
      <c r="I461" s="48">
        <v>45978</v>
      </c>
      <c r="J461" s="49">
        <v>275639</v>
      </c>
      <c r="K461" s="38" t="s">
        <v>34</v>
      </c>
      <c r="L461" s="36"/>
      <c r="M461" s="42"/>
      <c r="N461" s="23"/>
    </row>
    <row r="462" spans="1:14" s="4" customFormat="1" ht="75.75" customHeight="1" x14ac:dyDescent="0.25">
      <c r="A462" s="140"/>
      <c r="B462" s="137"/>
      <c r="C462" s="134"/>
      <c r="D462" s="131"/>
      <c r="E462" s="131"/>
      <c r="F462" s="128"/>
      <c r="G462" s="144"/>
      <c r="H462" s="145"/>
      <c r="I462" s="48">
        <v>46000</v>
      </c>
      <c r="J462" s="49">
        <v>351237</v>
      </c>
      <c r="K462" s="38" t="s">
        <v>34</v>
      </c>
      <c r="L462" s="36"/>
      <c r="M462" s="42"/>
      <c r="N462" s="23"/>
    </row>
    <row r="463" spans="1:14" s="4" customFormat="1" ht="75.75" customHeight="1" x14ac:dyDescent="0.25">
      <c r="A463" s="140"/>
      <c r="B463" s="137"/>
      <c r="C463" s="134"/>
      <c r="D463" s="131"/>
      <c r="E463" s="131"/>
      <c r="F463" s="128"/>
      <c r="G463" s="144"/>
      <c r="H463" s="145"/>
      <c r="I463" s="48">
        <v>46057</v>
      </c>
      <c r="J463" s="49">
        <v>282954</v>
      </c>
      <c r="K463" s="38" t="s">
        <v>45</v>
      </c>
      <c r="L463" s="36"/>
      <c r="M463" s="42"/>
      <c r="N463" s="23"/>
    </row>
    <row r="464" spans="1:14" s="4" customFormat="1" ht="75.75" customHeight="1" x14ac:dyDescent="0.25">
      <c r="A464" s="140"/>
      <c r="B464" s="137"/>
      <c r="C464" s="134"/>
      <c r="D464" s="131"/>
      <c r="E464" s="131"/>
      <c r="F464" s="128"/>
      <c r="G464" s="144"/>
      <c r="H464" s="145"/>
      <c r="I464" s="48">
        <v>46069</v>
      </c>
      <c r="J464" s="49">
        <v>240682</v>
      </c>
      <c r="K464" s="38" t="s">
        <v>45</v>
      </c>
      <c r="L464" s="36"/>
      <c r="M464" s="42"/>
      <c r="N464" s="23"/>
    </row>
    <row r="465" spans="1:14" s="4" customFormat="1" ht="75.75" customHeight="1" x14ac:dyDescent="0.25">
      <c r="A465" s="140"/>
      <c r="B465" s="137"/>
      <c r="C465" s="134"/>
      <c r="D465" s="131"/>
      <c r="E465" s="131"/>
      <c r="F465" s="128"/>
      <c r="G465" s="144"/>
      <c r="H465" s="145"/>
      <c r="I465" s="48">
        <v>46097</v>
      </c>
      <c r="J465" s="49">
        <v>286596</v>
      </c>
      <c r="K465" s="38" t="s">
        <v>45</v>
      </c>
      <c r="L465" s="36"/>
      <c r="M465" s="42"/>
      <c r="N465" s="23"/>
    </row>
    <row r="466" spans="1:14" s="4" customFormat="1" ht="75.75" customHeight="1" x14ac:dyDescent="0.25">
      <c r="A466" s="140"/>
      <c r="B466" s="137"/>
      <c r="C466" s="134"/>
      <c r="D466" s="131"/>
      <c r="E466" s="131"/>
      <c r="F466" s="128"/>
      <c r="G466" s="144"/>
      <c r="H466" s="145"/>
      <c r="I466" s="48">
        <v>46122</v>
      </c>
      <c r="J466" s="49">
        <v>298049</v>
      </c>
      <c r="K466" s="38" t="s">
        <v>45</v>
      </c>
      <c r="L466" s="36"/>
      <c r="M466" s="42"/>
      <c r="N466" s="23"/>
    </row>
    <row r="467" spans="1:14" s="4" customFormat="1" ht="75.75" customHeight="1" x14ac:dyDescent="0.25">
      <c r="A467" s="140"/>
      <c r="B467" s="137"/>
      <c r="C467" s="134"/>
      <c r="D467" s="131"/>
      <c r="E467" s="131"/>
      <c r="F467" s="128"/>
      <c r="G467" s="144"/>
      <c r="H467" s="145"/>
      <c r="I467" s="48">
        <v>46155</v>
      </c>
      <c r="J467" s="49">
        <v>274030</v>
      </c>
      <c r="K467" s="38" t="s">
        <v>45</v>
      </c>
      <c r="L467" s="36"/>
      <c r="M467" s="42"/>
      <c r="N467" s="23"/>
    </row>
    <row r="468" spans="1:14" s="4" customFormat="1" ht="75.75" customHeight="1" x14ac:dyDescent="0.25">
      <c r="A468" s="141"/>
      <c r="B468" s="138"/>
      <c r="C468" s="135"/>
      <c r="D468" s="132"/>
      <c r="E468" s="132"/>
      <c r="F468" s="129"/>
      <c r="G468" s="146"/>
      <c r="H468" s="147"/>
      <c r="I468" s="48">
        <v>46183</v>
      </c>
      <c r="J468" s="49">
        <v>284902</v>
      </c>
      <c r="K468" s="38" t="s">
        <v>45</v>
      </c>
      <c r="L468" s="36"/>
      <c r="M468" s="42"/>
      <c r="N468" s="23"/>
    </row>
    <row r="469" spans="1:14" s="4" customFormat="1" ht="75.75" customHeight="1" x14ac:dyDescent="0.25">
      <c r="A469" s="121">
        <v>18</v>
      </c>
      <c r="B469" s="148" t="s">
        <v>68</v>
      </c>
      <c r="C469" s="158">
        <v>44806</v>
      </c>
      <c r="D469" s="156" t="s">
        <v>69</v>
      </c>
      <c r="E469" s="156" t="s">
        <v>89</v>
      </c>
      <c r="F469" s="150" t="s">
        <v>71</v>
      </c>
      <c r="G469" s="151"/>
      <c r="H469" s="152"/>
      <c r="I469" s="60">
        <v>44949</v>
      </c>
      <c r="J469" s="62">
        <v>922</v>
      </c>
      <c r="K469" s="33" t="s">
        <v>34</v>
      </c>
      <c r="L469" s="31"/>
      <c r="M469" s="44"/>
      <c r="N469" s="23"/>
    </row>
    <row r="470" spans="1:14" s="4" customFormat="1" ht="75.75" customHeight="1" x14ac:dyDescent="0.25">
      <c r="A470" s="122"/>
      <c r="B470" s="149"/>
      <c r="C470" s="159"/>
      <c r="D470" s="157"/>
      <c r="E470" s="157"/>
      <c r="F470" s="153"/>
      <c r="G470" s="154"/>
      <c r="H470" s="155"/>
      <c r="I470" s="60">
        <v>44974</v>
      </c>
      <c r="J470" s="62">
        <v>1519702</v>
      </c>
      <c r="K470" s="33"/>
      <c r="L470" s="31"/>
      <c r="M470" s="44" t="s">
        <v>34</v>
      </c>
      <c r="N470" s="23"/>
    </row>
    <row r="471" spans="1:14" s="4" customFormat="1" ht="75.75" customHeight="1" x14ac:dyDescent="0.25">
      <c r="A471" s="122"/>
      <c r="B471" s="149"/>
      <c r="C471" s="159"/>
      <c r="D471" s="157"/>
      <c r="E471" s="157"/>
      <c r="F471" s="153"/>
      <c r="G471" s="154"/>
      <c r="H471" s="155"/>
      <c r="I471" s="60">
        <v>44978</v>
      </c>
      <c r="J471" s="62">
        <v>5220102</v>
      </c>
      <c r="K471" s="33"/>
      <c r="L471" s="31"/>
      <c r="M471" s="44" t="s">
        <v>34</v>
      </c>
      <c r="N471" s="23"/>
    </row>
    <row r="472" spans="1:14" s="4" customFormat="1" ht="75.75" customHeight="1" x14ac:dyDescent="0.25">
      <c r="A472" s="122"/>
      <c r="B472" s="149"/>
      <c r="C472" s="159"/>
      <c r="D472" s="157"/>
      <c r="E472" s="157"/>
      <c r="F472" s="153"/>
      <c r="G472" s="154"/>
      <c r="H472" s="155"/>
      <c r="I472" s="60">
        <v>44979</v>
      </c>
      <c r="J472" s="62">
        <v>13553203</v>
      </c>
      <c r="K472" s="33" t="s">
        <v>34</v>
      </c>
      <c r="L472" s="31"/>
      <c r="M472" s="44"/>
      <c r="N472" s="23"/>
    </row>
    <row r="473" spans="1:14" s="4" customFormat="1" ht="75.75" customHeight="1" x14ac:dyDescent="0.25">
      <c r="A473" s="122"/>
      <c r="B473" s="149"/>
      <c r="C473" s="159"/>
      <c r="D473" s="157"/>
      <c r="E473" s="157"/>
      <c r="F473" s="153"/>
      <c r="G473" s="154"/>
      <c r="H473" s="155"/>
      <c r="I473" s="60">
        <v>44991</v>
      </c>
      <c r="J473" s="62">
        <v>8712</v>
      </c>
      <c r="K473" s="33" t="s">
        <v>34</v>
      </c>
      <c r="L473" s="31"/>
      <c r="M473" s="44"/>
      <c r="N473" s="23"/>
    </row>
    <row r="474" spans="1:14" s="4" customFormat="1" ht="75.75" customHeight="1" x14ac:dyDescent="0.25">
      <c r="A474" s="122"/>
      <c r="B474" s="149"/>
      <c r="C474" s="159"/>
      <c r="D474" s="157"/>
      <c r="E474" s="157"/>
      <c r="F474" s="153"/>
      <c r="G474" s="154"/>
      <c r="H474" s="155"/>
      <c r="I474" s="60">
        <v>45005</v>
      </c>
      <c r="J474" s="62">
        <v>7240249</v>
      </c>
      <c r="K474" s="33" t="s">
        <v>34</v>
      </c>
      <c r="L474" s="31"/>
      <c r="M474" s="44"/>
      <c r="N474" s="23"/>
    </row>
    <row r="475" spans="1:14" s="4" customFormat="1" ht="75.75" customHeight="1" x14ac:dyDescent="0.25">
      <c r="A475" s="122"/>
      <c r="B475" s="149"/>
      <c r="C475" s="159"/>
      <c r="D475" s="157"/>
      <c r="E475" s="157"/>
      <c r="F475" s="153"/>
      <c r="G475" s="154"/>
      <c r="H475" s="155"/>
      <c r="I475" s="60">
        <v>45008</v>
      </c>
      <c r="J475" s="62">
        <v>163</v>
      </c>
      <c r="K475" s="33" t="s">
        <v>34</v>
      </c>
      <c r="L475" s="31"/>
      <c r="M475" s="44"/>
      <c r="N475" s="23"/>
    </row>
    <row r="476" spans="1:14" s="4" customFormat="1" ht="75.75" customHeight="1" x14ac:dyDescent="0.25">
      <c r="A476" s="122"/>
      <c r="B476" s="149"/>
      <c r="C476" s="159"/>
      <c r="D476" s="157"/>
      <c r="E476" s="157"/>
      <c r="F476" s="153"/>
      <c r="G476" s="154"/>
      <c r="H476" s="155"/>
      <c r="I476" s="60">
        <v>45009</v>
      </c>
      <c r="J476" s="62">
        <v>891676</v>
      </c>
      <c r="K476" s="33"/>
      <c r="L476" s="31"/>
      <c r="M476" s="44" t="s">
        <v>34</v>
      </c>
      <c r="N476" s="23"/>
    </row>
    <row r="477" spans="1:14" s="4" customFormat="1" ht="75.75" customHeight="1" x14ac:dyDescent="0.25">
      <c r="A477" s="122"/>
      <c r="B477" s="149"/>
      <c r="C477" s="159"/>
      <c r="D477" s="157"/>
      <c r="E477" s="157"/>
      <c r="F477" s="153"/>
      <c r="G477" s="154"/>
      <c r="H477" s="155"/>
      <c r="I477" s="60">
        <v>45013</v>
      </c>
      <c r="J477" s="62">
        <v>4826081</v>
      </c>
      <c r="K477" s="33" t="s">
        <v>34</v>
      </c>
      <c r="L477" s="31"/>
      <c r="M477" s="44"/>
      <c r="N477" s="23"/>
    </row>
    <row r="478" spans="1:14" s="4" customFormat="1" ht="75.75" customHeight="1" x14ac:dyDescent="0.25">
      <c r="A478" s="122"/>
      <c r="B478" s="149"/>
      <c r="C478" s="159"/>
      <c r="D478" s="157"/>
      <c r="E478" s="157"/>
      <c r="F478" s="153"/>
      <c r="G478" s="154"/>
      <c r="H478" s="155"/>
      <c r="I478" s="60">
        <v>45019</v>
      </c>
      <c r="J478" s="62">
        <v>8712</v>
      </c>
      <c r="K478" s="33" t="s">
        <v>34</v>
      </c>
      <c r="L478" s="31"/>
      <c r="M478" s="44"/>
      <c r="N478" s="23"/>
    </row>
    <row r="479" spans="1:14" s="4" customFormat="1" ht="75.75" customHeight="1" x14ac:dyDescent="0.25">
      <c r="A479" s="122"/>
      <c r="B479" s="149"/>
      <c r="C479" s="159"/>
      <c r="D479" s="157"/>
      <c r="E479" s="157"/>
      <c r="F479" s="153"/>
      <c r="G479" s="154"/>
      <c r="H479" s="155"/>
      <c r="I479" s="60">
        <v>45022</v>
      </c>
      <c r="J479" s="62">
        <v>12873333</v>
      </c>
      <c r="K479" s="33" t="s">
        <v>34</v>
      </c>
      <c r="L479" s="31"/>
      <c r="M479" s="44"/>
      <c r="N479" s="23"/>
    </row>
    <row r="480" spans="1:14" s="4" customFormat="1" ht="75.75" customHeight="1" x14ac:dyDescent="0.25">
      <c r="A480" s="122"/>
      <c r="B480" s="149"/>
      <c r="C480" s="159"/>
      <c r="D480" s="157"/>
      <c r="E480" s="157"/>
      <c r="F480" s="153"/>
      <c r="G480" s="154"/>
      <c r="H480" s="155"/>
      <c r="I480" s="60">
        <v>45029</v>
      </c>
      <c r="J480" s="62">
        <v>378972</v>
      </c>
      <c r="K480" s="33"/>
      <c r="L480" s="31"/>
      <c r="M480" s="44" t="s">
        <v>34</v>
      </c>
      <c r="N480" s="23"/>
    </row>
    <row r="481" spans="1:14" s="4" customFormat="1" ht="75.75" customHeight="1" x14ac:dyDescent="0.25">
      <c r="A481" s="122"/>
      <c r="B481" s="149"/>
      <c r="C481" s="159"/>
      <c r="D481" s="157"/>
      <c r="E481" s="157"/>
      <c r="F481" s="153"/>
      <c r="G481" s="154"/>
      <c r="H481" s="155"/>
      <c r="I481" s="60">
        <v>45030</v>
      </c>
      <c r="J481" s="62">
        <v>969491</v>
      </c>
      <c r="K481" s="33" t="s">
        <v>34</v>
      </c>
      <c r="L481" s="31"/>
      <c r="M481" s="44"/>
      <c r="N481" s="23"/>
    </row>
    <row r="482" spans="1:14" s="4" customFormat="1" ht="75.75" customHeight="1" x14ac:dyDescent="0.25">
      <c r="A482" s="122"/>
      <c r="B482" s="149"/>
      <c r="C482" s="159"/>
      <c r="D482" s="157"/>
      <c r="E482" s="157"/>
      <c r="F482" s="153"/>
      <c r="G482" s="154"/>
      <c r="H482" s="155"/>
      <c r="I482" s="60">
        <v>45042</v>
      </c>
      <c r="J482" s="62">
        <v>382161</v>
      </c>
      <c r="K482" s="33" t="s">
        <v>34</v>
      </c>
      <c r="L482" s="31"/>
      <c r="M482" s="44"/>
      <c r="N482" s="23"/>
    </row>
    <row r="483" spans="1:14" s="4" customFormat="1" ht="75.75" customHeight="1" x14ac:dyDescent="0.25">
      <c r="A483" s="122"/>
      <c r="B483" s="149"/>
      <c r="C483" s="159"/>
      <c r="D483" s="157"/>
      <c r="E483" s="157"/>
      <c r="F483" s="153"/>
      <c r="G483" s="154"/>
      <c r="H483" s="155"/>
      <c r="I483" s="60">
        <v>45061</v>
      </c>
      <c r="J483" s="62">
        <v>4831067</v>
      </c>
      <c r="K483" s="33"/>
      <c r="L483" s="31"/>
      <c r="M483" s="44" t="s">
        <v>34</v>
      </c>
      <c r="N483" s="23"/>
    </row>
    <row r="484" spans="1:14" s="4" customFormat="1" ht="75.75" customHeight="1" x14ac:dyDescent="0.25">
      <c r="A484" s="122"/>
      <c r="B484" s="149"/>
      <c r="C484" s="159"/>
      <c r="D484" s="157"/>
      <c r="E484" s="157"/>
      <c r="F484" s="153"/>
      <c r="G484" s="154"/>
      <c r="H484" s="155"/>
      <c r="I484" s="60">
        <v>45062</v>
      </c>
      <c r="J484" s="62">
        <v>3468671</v>
      </c>
      <c r="K484" s="33"/>
      <c r="L484" s="31"/>
      <c r="M484" s="44" t="s">
        <v>34</v>
      </c>
      <c r="N484" s="23"/>
    </row>
    <row r="485" spans="1:14" s="4" customFormat="1" ht="75.75" customHeight="1" x14ac:dyDescent="0.25">
      <c r="A485" s="122"/>
      <c r="B485" s="149"/>
      <c r="C485" s="159"/>
      <c r="D485" s="157"/>
      <c r="E485" s="157"/>
      <c r="F485" s="153"/>
      <c r="G485" s="154"/>
      <c r="H485" s="155"/>
      <c r="I485" s="60">
        <v>45064</v>
      </c>
      <c r="J485" s="62">
        <v>5366821</v>
      </c>
      <c r="K485" s="33" t="s">
        <v>34</v>
      </c>
      <c r="L485" s="31"/>
      <c r="M485" s="44"/>
      <c r="N485" s="23"/>
    </row>
    <row r="486" spans="1:14" s="4" customFormat="1" ht="75.75" customHeight="1" x14ac:dyDescent="0.25">
      <c r="A486" s="122"/>
      <c r="B486" s="149"/>
      <c r="C486" s="159"/>
      <c r="D486" s="157"/>
      <c r="E486" s="157"/>
      <c r="F486" s="153"/>
      <c r="G486" s="154"/>
      <c r="H486" s="155"/>
      <c r="I486" s="60">
        <v>45065</v>
      </c>
      <c r="J486" s="62">
        <v>20549636</v>
      </c>
      <c r="K486" s="33"/>
      <c r="L486" s="31"/>
      <c r="M486" s="44" t="s">
        <v>34</v>
      </c>
      <c r="N486" s="23"/>
    </row>
    <row r="487" spans="1:14" s="4" customFormat="1" ht="75.75" customHeight="1" x14ac:dyDescent="0.25">
      <c r="A487" s="122"/>
      <c r="B487" s="149"/>
      <c r="C487" s="159"/>
      <c r="D487" s="157"/>
      <c r="E487" s="157"/>
      <c r="F487" s="153"/>
      <c r="G487" s="154"/>
      <c r="H487" s="155"/>
      <c r="I487" s="60">
        <v>45068</v>
      </c>
      <c r="J487" s="62">
        <v>10281471</v>
      </c>
      <c r="K487" s="33"/>
      <c r="L487" s="31"/>
      <c r="M487" s="44" t="s">
        <v>34</v>
      </c>
      <c r="N487" s="23"/>
    </row>
    <row r="488" spans="1:14" s="4" customFormat="1" ht="75.75" customHeight="1" x14ac:dyDescent="0.25">
      <c r="A488" s="122"/>
      <c r="B488" s="149"/>
      <c r="C488" s="159"/>
      <c r="D488" s="157"/>
      <c r="E488" s="157"/>
      <c r="F488" s="153"/>
      <c r="G488" s="154"/>
      <c r="H488" s="155"/>
      <c r="I488" s="60">
        <v>45083</v>
      </c>
      <c r="J488" s="62">
        <v>1156799</v>
      </c>
      <c r="K488" s="33" t="s">
        <v>34</v>
      </c>
      <c r="L488" s="31"/>
      <c r="M488" s="44"/>
      <c r="N488" s="23"/>
    </row>
    <row r="489" spans="1:14" s="4" customFormat="1" ht="75.75" customHeight="1" x14ac:dyDescent="0.25">
      <c r="A489" s="122"/>
      <c r="B489" s="149"/>
      <c r="C489" s="159"/>
      <c r="D489" s="157"/>
      <c r="E489" s="157"/>
      <c r="F489" s="153"/>
      <c r="G489" s="154"/>
      <c r="H489" s="155"/>
      <c r="I489" s="60">
        <v>45084</v>
      </c>
      <c r="J489" s="62">
        <v>200376</v>
      </c>
      <c r="K489" s="33"/>
      <c r="L489" s="31"/>
      <c r="M489" s="44" t="s">
        <v>34</v>
      </c>
      <c r="N489" s="23"/>
    </row>
    <row r="490" spans="1:14" s="4" customFormat="1" ht="75.75" customHeight="1" x14ac:dyDescent="0.25">
      <c r="A490" s="122"/>
      <c r="B490" s="149"/>
      <c r="C490" s="159"/>
      <c r="D490" s="157"/>
      <c r="E490" s="157"/>
      <c r="F490" s="153"/>
      <c r="G490" s="154"/>
      <c r="H490" s="155"/>
      <c r="I490" s="60">
        <v>45103</v>
      </c>
      <c r="J490" s="62">
        <v>7250636</v>
      </c>
      <c r="K490" s="33" t="s">
        <v>34</v>
      </c>
      <c r="L490" s="31"/>
      <c r="M490" s="44"/>
      <c r="N490" s="23"/>
    </row>
    <row r="491" spans="1:14" s="4" customFormat="1" ht="75.75" customHeight="1" x14ac:dyDescent="0.25">
      <c r="A491" s="122"/>
      <c r="B491" s="149"/>
      <c r="C491" s="159"/>
      <c r="D491" s="157"/>
      <c r="E491" s="157"/>
      <c r="F491" s="153"/>
      <c r="G491" s="154"/>
      <c r="H491" s="155"/>
      <c r="I491" s="60">
        <v>45104</v>
      </c>
      <c r="J491" s="62">
        <v>766</v>
      </c>
      <c r="K491" s="33" t="s">
        <v>34</v>
      </c>
      <c r="L491" s="31"/>
      <c r="M491" s="44"/>
      <c r="N491" s="23"/>
    </row>
    <row r="492" spans="1:14" s="4" customFormat="1" ht="75.75" customHeight="1" x14ac:dyDescent="0.25">
      <c r="A492" s="122"/>
      <c r="B492" s="149"/>
      <c r="C492" s="159"/>
      <c r="D492" s="157"/>
      <c r="E492" s="157"/>
      <c r="F492" s="153"/>
      <c r="G492" s="154"/>
      <c r="H492" s="155"/>
      <c r="I492" s="60">
        <v>45113</v>
      </c>
      <c r="J492" s="62">
        <v>264135</v>
      </c>
      <c r="K492" s="33" t="s">
        <v>34</v>
      </c>
      <c r="L492" s="31"/>
      <c r="M492" s="44"/>
      <c r="N492" s="23"/>
    </row>
    <row r="493" spans="1:14" s="4" customFormat="1" ht="75.75" customHeight="1" x14ac:dyDescent="0.25">
      <c r="A493" s="122"/>
      <c r="B493" s="149"/>
      <c r="C493" s="159"/>
      <c r="D493" s="157"/>
      <c r="E493" s="157"/>
      <c r="F493" s="153"/>
      <c r="G493" s="154"/>
      <c r="H493" s="155"/>
      <c r="I493" s="60">
        <v>45120</v>
      </c>
      <c r="J493" s="62">
        <v>480501</v>
      </c>
      <c r="K493" s="33" t="s">
        <v>34</v>
      </c>
      <c r="L493" s="31"/>
      <c r="M493" s="44"/>
      <c r="N493" s="23"/>
    </row>
    <row r="494" spans="1:14" s="4" customFormat="1" ht="75.75" customHeight="1" x14ac:dyDescent="0.25">
      <c r="A494" s="122"/>
      <c r="B494" s="149"/>
      <c r="C494" s="159"/>
      <c r="D494" s="157"/>
      <c r="E494" s="157"/>
      <c r="F494" s="153"/>
      <c r="G494" s="154"/>
      <c r="H494" s="155"/>
      <c r="I494" s="60">
        <v>45124</v>
      </c>
      <c r="J494" s="62">
        <v>31597002</v>
      </c>
      <c r="K494" s="33" t="s">
        <v>34</v>
      </c>
      <c r="L494" s="31"/>
      <c r="M494" s="44"/>
      <c r="N494" s="23"/>
    </row>
    <row r="495" spans="1:14" s="4" customFormat="1" ht="75.75" customHeight="1" x14ac:dyDescent="0.25">
      <c r="A495" s="122"/>
      <c r="B495" s="149"/>
      <c r="C495" s="159"/>
      <c r="D495" s="157"/>
      <c r="E495" s="157"/>
      <c r="F495" s="153"/>
      <c r="G495" s="154"/>
      <c r="H495" s="155"/>
      <c r="I495" s="60">
        <v>41473</v>
      </c>
      <c r="J495" s="62">
        <v>392040</v>
      </c>
      <c r="K495" s="33" t="s">
        <v>34</v>
      </c>
      <c r="L495" s="31"/>
      <c r="M495" s="44"/>
      <c r="N495" s="23"/>
    </row>
    <row r="496" spans="1:14" s="4" customFormat="1" ht="75.75" customHeight="1" x14ac:dyDescent="0.25">
      <c r="A496" s="122"/>
      <c r="B496" s="149"/>
      <c r="C496" s="159"/>
      <c r="D496" s="157"/>
      <c r="E496" s="157"/>
      <c r="F496" s="153"/>
      <c r="G496" s="154"/>
      <c r="H496" s="155"/>
      <c r="I496" s="60">
        <v>41474</v>
      </c>
      <c r="J496" s="62">
        <v>43560</v>
      </c>
      <c r="K496" s="33"/>
      <c r="L496" s="31"/>
      <c r="M496" s="44" t="s">
        <v>34</v>
      </c>
      <c r="N496" s="23"/>
    </row>
    <row r="497" spans="1:14" s="4" customFormat="1" ht="75.75" customHeight="1" x14ac:dyDescent="0.25">
      <c r="A497" s="122"/>
      <c r="B497" s="149"/>
      <c r="C497" s="159"/>
      <c r="D497" s="157"/>
      <c r="E497" s="157"/>
      <c r="F497" s="153"/>
      <c r="G497" s="154"/>
      <c r="H497" s="155"/>
      <c r="I497" s="60">
        <v>45127</v>
      </c>
      <c r="J497" s="62">
        <v>8426</v>
      </c>
      <c r="K497" s="33" t="s">
        <v>34</v>
      </c>
      <c r="L497" s="31"/>
      <c r="M497" s="44"/>
      <c r="N497" s="23"/>
    </row>
    <row r="498" spans="1:14" s="4" customFormat="1" ht="75.75" customHeight="1" x14ac:dyDescent="0.25">
      <c r="A498" s="122"/>
      <c r="B498" s="149"/>
      <c r="C498" s="159"/>
      <c r="D498" s="157"/>
      <c r="E498" s="157"/>
      <c r="F498" s="153"/>
      <c r="G498" s="154"/>
      <c r="H498" s="155"/>
      <c r="I498" s="60">
        <v>45128</v>
      </c>
      <c r="J498" s="62">
        <v>640028</v>
      </c>
      <c r="K498" s="33" t="s">
        <v>34</v>
      </c>
      <c r="L498" s="31"/>
      <c r="M498" s="44"/>
      <c r="N498" s="23"/>
    </row>
    <row r="499" spans="1:14" s="4" customFormat="1" ht="75.75" customHeight="1" x14ac:dyDescent="0.25">
      <c r="A499" s="122"/>
      <c r="B499" s="149"/>
      <c r="C499" s="159"/>
      <c r="D499" s="157"/>
      <c r="E499" s="157"/>
      <c r="F499" s="153"/>
      <c r="G499" s="154"/>
      <c r="H499" s="155"/>
      <c r="I499" s="60">
        <v>45131</v>
      </c>
      <c r="J499" s="62">
        <v>15393964</v>
      </c>
      <c r="K499" s="33"/>
      <c r="L499" s="31"/>
      <c r="M499" s="44" t="s">
        <v>34</v>
      </c>
      <c r="N499" s="23"/>
    </row>
    <row r="500" spans="1:14" s="4" customFormat="1" ht="75.75" customHeight="1" x14ac:dyDescent="0.25">
      <c r="A500" s="122"/>
      <c r="B500" s="149"/>
      <c r="C500" s="159"/>
      <c r="D500" s="157"/>
      <c r="E500" s="157"/>
      <c r="F500" s="153"/>
      <c r="G500" s="154"/>
      <c r="H500" s="155"/>
      <c r="I500" s="60">
        <v>45135</v>
      </c>
      <c r="J500" s="62">
        <v>766</v>
      </c>
      <c r="K500" s="33" t="s">
        <v>34</v>
      </c>
      <c r="L500" s="31"/>
      <c r="M500" s="44"/>
      <c r="N500" s="23"/>
    </row>
    <row r="501" spans="1:14" s="4" customFormat="1" ht="75.75" customHeight="1" x14ac:dyDescent="0.25">
      <c r="A501" s="122"/>
      <c r="B501" s="149"/>
      <c r="C501" s="159"/>
      <c r="D501" s="157"/>
      <c r="E501" s="157"/>
      <c r="F501" s="153"/>
      <c r="G501" s="154"/>
      <c r="H501" s="155"/>
      <c r="I501" s="60">
        <v>45145</v>
      </c>
      <c r="J501" s="62">
        <v>2211229</v>
      </c>
      <c r="K501" s="33" t="s">
        <v>34</v>
      </c>
      <c r="L501" s="31"/>
      <c r="M501" s="44"/>
      <c r="N501" s="23"/>
    </row>
    <row r="502" spans="1:14" s="4" customFormat="1" ht="75.75" customHeight="1" x14ac:dyDescent="0.25">
      <c r="A502" s="122"/>
      <c r="B502" s="149"/>
      <c r="C502" s="159"/>
      <c r="D502" s="157"/>
      <c r="E502" s="157"/>
      <c r="F502" s="153"/>
      <c r="G502" s="154"/>
      <c r="H502" s="155"/>
      <c r="I502" s="60">
        <v>45159</v>
      </c>
      <c r="J502" s="62">
        <v>984163</v>
      </c>
      <c r="K502" s="33" t="s">
        <v>34</v>
      </c>
      <c r="L502" s="31"/>
      <c r="M502" s="44"/>
      <c r="N502" s="23"/>
    </row>
    <row r="503" spans="1:14" s="4" customFormat="1" ht="75.75" customHeight="1" x14ac:dyDescent="0.25">
      <c r="A503" s="122"/>
      <c r="B503" s="149"/>
      <c r="C503" s="159"/>
      <c r="D503" s="157"/>
      <c r="E503" s="157"/>
      <c r="F503" s="153"/>
      <c r="G503" s="154"/>
      <c r="H503" s="155"/>
      <c r="I503" s="60">
        <v>45176</v>
      </c>
      <c r="J503" s="62">
        <v>1652486</v>
      </c>
      <c r="K503" s="33" t="s">
        <v>34</v>
      </c>
      <c r="L503" s="31"/>
      <c r="M503" s="44"/>
      <c r="N503" s="23"/>
    </row>
    <row r="504" spans="1:14" s="4" customFormat="1" ht="75.75" customHeight="1" x14ac:dyDescent="0.25">
      <c r="A504" s="122"/>
      <c r="B504" s="149"/>
      <c r="C504" s="159"/>
      <c r="D504" s="157"/>
      <c r="E504" s="157"/>
      <c r="F504" s="153"/>
      <c r="G504" s="154"/>
      <c r="H504" s="155"/>
      <c r="I504" s="60">
        <v>45187</v>
      </c>
      <c r="J504" s="62">
        <v>1008620</v>
      </c>
      <c r="K504" s="33" t="s">
        <v>34</v>
      </c>
      <c r="L504" s="31"/>
      <c r="M504" s="44"/>
      <c r="N504" s="23"/>
    </row>
    <row r="505" spans="1:14" s="4" customFormat="1" ht="75.75" customHeight="1" x14ac:dyDescent="0.25">
      <c r="A505" s="122"/>
      <c r="B505" s="149"/>
      <c r="C505" s="159"/>
      <c r="D505" s="157"/>
      <c r="E505" s="157"/>
      <c r="F505" s="153"/>
      <c r="G505" s="154"/>
      <c r="H505" s="155"/>
      <c r="I505" s="60">
        <v>45188</v>
      </c>
      <c r="J505" s="62">
        <v>2918</v>
      </c>
      <c r="K505" s="33" t="s">
        <v>34</v>
      </c>
      <c r="L505" s="31"/>
      <c r="M505" s="44"/>
      <c r="N505" s="23"/>
    </row>
    <row r="506" spans="1:14" s="4" customFormat="1" ht="75.75" customHeight="1" x14ac:dyDescent="0.25">
      <c r="A506" s="139">
        <v>19</v>
      </c>
      <c r="B506" s="136" t="s">
        <v>72</v>
      </c>
      <c r="C506" s="133">
        <v>44862</v>
      </c>
      <c r="D506" s="130" t="s">
        <v>73</v>
      </c>
      <c r="E506" s="130" t="s">
        <v>89</v>
      </c>
      <c r="F506" s="127" t="s">
        <v>74</v>
      </c>
      <c r="G506" s="142"/>
      <c r="H506" s="143"/>
      <c r="I506" s="48">
        <v>44950</v>
      </c>
      <c r="J506" s="49">
        <v>14473</v>
      </c>
      <c r="K506" s="38"/>
      <c r="L506" s="36"/>
      <c r="M506" s="42" t="s">
        <v>34</v>
      </c>
      <c r="N506" s="23"/>
    </row>
    <row r="507" spans="1:14" s="4" customFormat="1" ht="75.75" customHeight="1" x14ac:dyDescent="0.25">
      <c r="A507" s="140"/>
      <c r="B507" s="137"/>
      <c r="C507" s="134"/>
      <c r="D507" s="131"/>
      <c r="E507" s="131"/>
      <c r="F507" s="128"/>
      <c r="G507" s="144"/>
      <c r="H507" s="145"/>
      <c r="I507" s="48">
        <v>44957</v>
      </c>
      <c r="J507" s="49">
        <v>3158</v>
      </c>
      <c r="K507" s="38" t="s">
        <v>34</v>
      </c>
      <c r="L507" s="36"/>
      <c r="M507" s="42"/>
      <c r="N507" s="23"/>
    </row>
    <row r="508" spans="1:14" s="4" customFormat="1" ht="75.75" customHeight="1" x14ac:dyDescent="0.25">
      <c r="A508" s="140"/>
      <c r="B508" s="137"/>
      <c r="C508" s="134"/>
      <c r="D508" s="131"/>
      <c r="E508" s="131"/>
      <c r="F508" s="128"/>
      <c r="G508" s="144"/>
      <c r="H508" s="145"/>
      <c r="I508" s="48">
        <v>44977</v>
      </c>
      <c r="J508" s="49">
        <v>8044648</v>
      </c>
      <c r="K508" s="38"/>
      <c r="L508" s="36"/>
      <c r="M508" s="42" t="s">
        <v>34</v>
      </c>
      <c r="N508" s="23"/>
    </row>
    <row r="509" spans="1:14" s="4" customFormat="1" ht="75.75" customHeight="1" x14ac:dyDescent="0.25">
      <c r="A509" s="140"/>
      <c r="B509" s="137"/>
      <c r="C509" s="134"/>
      <c r="D509" s="131"/>
      <c r="E509" s="131"/>
      <c r="F509" s="128"/>
      <c r="G509" s="144"/>
      <c r="H509" s="145"/>
      <c r="I509" s="48">
        <v>44991</v>
      </c>
      <c r="J509" s="49">
        <v>4615</v>
      </c>
      <c r="K509" s="38" t="s">
        <v>34</v>
      </c>
      <c r="L509" s="36"/>
      <c r="M509" s="42"/>
      <c r="N509" s="23"/>
    </row>
    <row r="510" spans="1:14" s="4" customFormat="1" ht="75.75" customHeight="1" x14ac:dyDescent="0.25">
      <c r="A510" s="140"/>
      <c r="B510" s="137"/>
      <c r="C510" s="134"/>
      <c r="D510" s="131"/>
      <c r="E510" s="131"/>
      <c r="F510" s="128"/>
      <c r="G510" s="144"/>
      <c r="H510" s="145"/>
      <c r="I510" s="48">
        <v>44992</v>
      </c>
      <c r="J510" s="49">
        <v>-14473</v>
      </c>
      <c r="K510" s="38"/>
      <c r="L510" s="36"/>
      <c r="M510" s="42" t="s">
        <v>34</v>
      </c>
      <c r="N510" s="23"/>
    </row>
    <row r="511" spans="1:14" s="4" customFormat="1" ht="75.75" customHeight="1" x14ac:dyDescent="0.25">
      <c r="A511" s="140"/>
      <c r="B511" s="137"/>
      <c r="C511" s="134"/>
      <c r="D511" s="131"/>
      <c r="E511" s="131"/>
      <c r="F511" s="128"/>
      <c r="G511" s="144"/>
      <c r="H511" s="145"/>
      <c r="I511" s="48">
        <v>44995</v>
      </c>
      <c r="J511" s="49">
        <v>7620117</v>
      </c>
      <c r="K511" s="38"/>
      <c r="L511" s="36"/>
      <c r="M511" s="42" t="s">
        <v>34</v>
      </c>
      <c r="N511" s="23"/>
    </row>
    <row r="512" spans="1:14" s="4" customFormat="1" ht="75.75" customHeight="1" x14ac:dyDescent="0.25">
      <c r="A512" s="140"/>
      <c r="B512" s="137"/>
      <c r="C512" s="134"/>
      <c r="D512" s="131"/>
      <c r="E512" s="131"/>
      <c r="F512" s="128"/>
      <c r="G512" s="144"/>
      <c r="H512" s="145"/>
      <c r="I512" s="48">
        <v>44998</v>
      </c>
      <c r="J512" s="49">
        <v>1398727</v>
      </c>
      <c r="K512" s="38"/>
      <c r="L512" s="36"/>
      <c r="M512" s="42" t="s">
        <v>34</v>
      </c>
      <c r="N512" s="23"/>
    </row>
    <row r="513" spans="1:14" s="4" customFormat="1" ht="75.75" customHeight="1" x14ac:dyDescent="0.25">
      <c r="A513" s="140"/>
      <c r="B513" s="137"/>
      <c r="C513" s="134"/>
      <c r="D513" s="131"/>
      <c r="E513" s="131"/>
      <c r="F513" s="128"/>
      <c r="G513" s="144"/>
      <c r="H513" s="145"/>
      <c r="I513" s="64">
        <v>45022</v>
      </c>
      <c r="J513" s="65">
        <v>30857703</v>
      </c>
      <c r="K513" s="38"/>
      <c r="L513" s="36"/>
      <c r="M513" s="42" t="s">
        <v>34</v>
      </c>
      <c r="N513" s="23"/>
    </row>
    <row r="514" spans="1:14" s="4" customFormat="1" ht="75.75" customHeight="1" x14ac:dyDescent="0.25">
      <c r="A514" s="140"/>
      <c r="B514" s="137"/>
      <c r="C514" s="134"/>
      <c r="D514" s="131"/>
      <c r="E514" s="131"/>
      <c r="F514" s="128"/>
      <c r="G514" s="144"/>
      <c r="H514" s="145"/>
      <c r="I514" s="64">
        <v>45056</v>
      </c>
      <c r="J514" s="65">
        <v>146837</v>
      </c>
      <c r="K514" s="38" t="s">
        <v>34</v>
      </c>
      <c r="L514" s="36"/>
      <c r="M514" s="42"/>
      <c r="N514" s="23"/>
    </row>
    <row r="515" spans="1:14" s="4" customFormat="1" ht="75.75" customHeight="1" x14ac:dyDescent="0.25">
      <c r="A515" s="140"/>
      <c r="B515" s="137"/>
      <c r="C515" s="134"/>
      <c r="D515" s="131"/>
      <c r="E515" s="131"/>
      <c r="F515" s="128"/>
      <c r="G515" s="144"/>
      <c r="H515" s="145"/>
      <c r="I515" s="64">
        <v>45064</v>
      </c>
      <c r="J515" s="65">
        <v>258</v>
      </c>
      <c r="K515" s="38" t="s">
        <v>34</v>
      </c>
      <c r="L515" s="36"/>
      <c r="M515" s="42"/>
      <c r="N515" s="23"/>
    </row>
    <row r="516" spans="1:14" s="4" customFormat="1" ht="75.75" customHeight="1" x14ac:dyDescent="0.25">
      <c r="A516" s="140"/>
      <c r="B516" s="137"/>
      <c r="C516" s="134"/>
      <c r="D516" s="131"/>
      <c r="E516" s="131"/>
      <c r="F516" s="128"/>
      <c r="G516" s="144"/>
      <c r="H516" s="145"/>
      <c r="I516" s="64">
        <v>45084</v>
      </c>
      <c r="J516" s="65">
        <v>23790504</v>
      </c>
      <c r="K516" s="38"/>
      <c r="L516" s="36"/>
      <c r="M516" s="42" t="s">
        <v>34</v>
      </c>
      <c r="N516" s="23"/>
    </row>
    <row r="517" spans="1:14" s="4" customFormat="1" ht="75.75" customHeight="1" x14ac:dyDescent="0.25">
      <c r="A517" s="140"/>
      <c r="B517" s="137"/>
      <c r="C517" s="134"/>
      <c r="D517" s="131"/>
      <c r="E517" s="131"/>
      <c r="F517" s="128"/>
      <c r="G517" s="144"/>
      <c r="H517" s="145"/>
      <c r="I517" s="64">
        <v>45106</v>
      </c>
      <c r="J517" s="65">
        <v>752183</v>
      </c>
      <c r="K517" s="38" t="s">
        <v>34</v>
      </c>
      <c r="L517" s="36"/>
      <c r="M517" s="42"/>
      <c r="N517" s="23"/>
    </row>
    <row r="518" spans="1:14" s="4" customFormat="1" ht="75.75" customHeight="1" x14ac:dyDescent="0.25">
      <c r="A518" s="140"/>
      <c r="B518" s="137"/>
      <c r="C518" s="134"/>
      <c r="D518" s="131"/>
      <c r="E518" s="131"/>
      <c r="F518" s="128"/>
      <c r="G518" s="144"/>
      <c r="H518" s="145"/>
      <c r="I518" s="64">
        <v>45124</v>
      </c>
      <c r="J518" s="65">
        <v>19970375</v>
      </c>
      <c r="K518" s="38"/>
      <c r="L518" s="36"/>
      <c r="M518" s="42" t="s">
        <v>34</v>
      </c>
      <c r="N518" s="23"/>
    </row>
    <row r="519" spans="1:14" s="4" customFormat="1" ht="75.75" customHeight="1" x14ac:dyDescent="0.25">
      <c r="A519" s="140"/>
      <c r="B519" s="137"/>
      <c r="C519" s="134"/>
      <c r="D519" s="131"/>
      <c r="E519" s="131"/>
      <c r="F519" s="128"/>
      <c r="G519" s="144"/>
      <c r="H519" s="145"/>
      <c r="I519" s="64">
        <v>45128</v>
      </c>
      <c r="J519" s="65">
        <v>15732521</v>
      </c>
      <c r="K519" s="38"/>
      <c r="L519" s="36"/>
      <c r="M519" s="42" t="s">
        <v>34</v>
      </c>
      <c r="N519" s="23"/>
    </row>
    <row r="520" spans="1:14" s="4" customFormat="1" ht="75.75" customHeight="1" x14ac:dyDescent="0.25">
      <c r="A520" s="140"/>
      <c r="B520" s="137"/>
      <c r="C520" s="134"/>
      <c r="D520" s="131"/>
      <c r="E520" s="131"/>
      <c r="F520" s="128"/>
      <c r="G520" s="144"/>
      <c r="H520" s="145"/>
      <c r="I520" s="64">
        <v>45131</v>
      </c>
      <c r="J520" s="65">
        <v>-33359</v>
      </c>
      <c r="K520" s="38" t="s">
        <v>34</v>
      </c>
      <c r="L520" s="36"/>
      <c r="M520" s="42"/>
      <c r="N520" s="23"/>
    </row>
    <row r="521" spans="1:14" s="4" customFormat="1" ht="75.75" customHeight="1" x14ac:dyDescent="0.25">
      <c r="A521" s="140"/>
      <c r="B521" s="137"/>
      <c r="C521" s="134"/>
      <c r="D521" s="131"/>
      <c r="E521" s="131"/>
      <c r="F521" s="128"/>
      <c r="G521" s="144"/>
      <c r="H521" s="145"/>
      <c r="I521" s="64">
        <v>45133</v>
      </c>
      <c r="J521" s="65">
        <v>15528604</v>
      </c>
      <c r="K521" s="38"/>
      <c r="L521" s="36"/>
      <c r="M521" s="42" t="s">
        <v>34</v>
      </c>
      <c r="N521" s="23"/>
    </row>
    <row r="522" spans="1:14" s="4" customFormat="1" ht="75.75" customHeight="1" x14ac:dyDescent="0.25">
      <c r="A522" s="140"/>
      <c r="B522" s="137"/>
      <c r="C522" s="134"/>
      <c r="D522" s="131"/>
      <c r="E522" s="131"/>
      <c r="F522" s="128"/>
      <c r="G522" s="144"/>
      <c r="H522" s="145"/>
      <c r="I522" s="64">
        <v>45135</v>
      </c>
      <c r="J522" s="65">
        <v>-18319</v>
      </c>
      <c r="K522" s="38" t="s">
        <v>34</v>
      </c>
      <c r="L522" s="36"/>
      <c r="M522" s="42"/>
      <c r="N522" s="23"/>
    </row>
    <row r="523" spans="1:14" s="4" customFormat="1" ht="75.75" customHeight="1" x14ac:dyDescent="0.25">
      <c r="A523" s="140"/>
      <c r="B523" s="137"/>
      <c r="C523" s="134"/>
      <c r="D523" s="131"/>
      <c r="E523" s="131"/>
      <c r="F523" s="128"/>
      <c r="G523" s="144"/>
      <c r="H523" s="145"/>
      <c r="I523" s="64">
        <v>45146</v>
      </c>
      <c r="J523" s="65">
        <v>189450</v>
      </c>
      <c r="K523" s="38" t="s">
        <v>34</v>
      </c>
      <c r="L523" s="36"/>
      <c r="M523" s="42"/>
      <c r="N523" s="23"/>
    </row>
    <row r="524" spans="1:14" s="4" customFormat="1" ht="75.75" customHeight="1" x14ac:dyDescent="0.25">
      <c r="A524" s="140"/>
      <c r="B524" s="137"/>
      <c r="C524" s="134"/>
      <c r="D524" s="131"/>
      <c r="E524" s="131"/>
      <c r="F524" s="128"/>
      <c r="G524" s="144"/>
      <c r="H524" s="145"/>
      <c r="I524" s="64">
        <v>45156</v>
      </c>
      <c r="J524" s="65">
        <v>20044445</v>
      </c>
      <c r="K524" s="38"/>
      <c r="L524" s="36"/>
      <c r="M524" s="38" t="s">
        <v>34</v>
      </c>
      <c r="N524" s="23"/>
    </row>
    <row r="525" spans="1:14" s="4" customFormat="1" ht="75.75" customHeight="1" x14ac:dyDescent="0.25">
      <c r="A525" s="140"/>
      <c r="B525" s="137"/>
      <c r="C525" s="134"/>
      <c r="D525" s="131"/>
      <c r="E525" s="131"/>
      <c r="F525" s="128"/>
      <c r="G525" s="144"/>
      <c r="H525" s="145"/>
      <c r="I525" s="64">
        <v>45187</v>
      </c>
      <c r="J525" s="65">
        <v>21846944</v>
      </c>
      <c r="K525" s="38"/>
      <c r="L525" s="36"/>
      <c r="M525" s="38" t="s">
        <v>34</v>
      </c>
      <c r="N525" s="23"/>
    </row>
    <row r="526" spans="1:14" s="4" customFormat="1" ht="75.75" customHeight="1" x14ac:dyDescent="0.25">
      <c r="A526" s="140"/>
      <c r="B526" s="137"/>
      <c r="C526" s="134"/>
      <c r="D526" s="131"/>
      <c r="E526" s="131"/>
      <c r="F526" s="128"/>
      <c r="G526" s="144"/>
      <c r="H526" s="145"/>
      <c r="I526" s="64">
        <v>45217</v>
      </c>
      <c r="J526" s="65">
        <v>313</v>
      </c>
      <c r="K526" s="38"/>
      <c r="L526" s="36"/>
      <c r="M526" s="38" t="s">
        <v>34</v>
      </c>
      <c r="N526" s="23"/>
    </row>
    <row r="527" spans="1:14" s="4" customFormat="1" ht="75.75" customHeight="1" x14ac:dyDescent="0.25">
      <c r="A527" s="140"/>
      <c r="B527" s="137"/>
      <c r="C527" s="134"/>
      <c r="D527" s="131"/>
      <c r="E527" s="131"/>
      <c r="F527" s="128"/>
      <c r="G527" s="144"/>
      <c r="H527" s="145"/>
      <c r="I527" s="64">
        <v>45218</v>
      </c>
      <c r="J527" s="65">
        <v>24608779</v>
      </c>
      <c r="K527" s="38"/>
      <c r="L527" s="36"/>
      <c r="M527" s="38" t="s">
        <v>34</v>
      </c>
      <c r="N527" s="23"/>
    </row>
    <row r="528" spans="1:14" s="4" customFormat="1" ht="75.75" customHeight="1" x14ac:dyDescent="0.25">
      <c r="A528" s="140"/>
      <c r="B528" s="137"/>
      <c r="C528" s="134"/>
      <c r="D528" s="131"/>
      <c r="E528" s="131"/>
      <c r="F528" s="128"/>
      <c r="G528" s="144"/>
      <c r="H528" s="145"/>
      <c r="I528" s="64">
        <v>45250</v>
      </c>
      <c r="J528" s="65">
        <v>22210691</v>
      </c>
      <c r="K528" s="38"/>
      <c r="L528" s="36"/>
      <c r="M528" s="38" t="s">
        <v>34</v>
      </c>
      <c r="N528" s="23"/>
    </row>
    <row r="529" spans="1:14" s="4" customFormat="1" ht="75.75" customHeight="1" x14ac:dyDescent="0.25">
      <c r="A529" s="140"/>
      <c r="B529" s="137"/>
      <c r="C529" s="134"/>
      <c r="D529" s="131"/>
      <c r="E529" s="131"/>
      <c r="F529" s="128"/>
      <c r="G529" s="144"/>
      <c r="H529" s="145"/>
      <c r="I529" s="64">
        <v>45247</v>
      </c>
      <c r="J529" s="65">
        <v>276299</v>
      </c>
      <c r="K529" s="38"/>
      <c r="L529" s="36"/>
      <c r="M529" s="38" t="s">
        <v>34</v>
      </c>
      <c r="N529" s="23"/>
    </row>
    <row r="530" spans="1:14" s="4" customFormat="1" ht="75.75" customHeight="1" x14ac:dyDescent="0.25">
      <c r="A530" s="140"/>
      <c r="B530" s="137"/>
      <c r="C530" s="134"/>
      <c r="D530" s="131"/>
      <c r="E530" s="131"/>
      <c r="F530" s="128"/>
      <c r="G530" s="144"/>
      <c r="H530" s="145"/>
      <c r="I530" s="64">
        <v>45260</v>
      </c>
      <c r="J530" s="65">
        <v>245058</v>
      </c>
      <c r="K530" s="38"/>
      <c r="L530" s="36"/>
      <c r="M530" s="38" t="s">
        <v>34</v>
      </c>
      <c r="N530" s="23"/>
    </row>
    <row r="531" spans="1:14" s="4" customFormat="1" ht="75.75" customHeight="1" x14ac:dyDescent="0.25">
      <c r="A531" s="140"/>
      <c r="B531" s="137"/>
      <c r="C531" s="134"/>
      <c r="D531" s="131"/>
      <c r="E531" s="131"/>
      <c r="F531" s="128"/>
      <c r="G531" s="144"/>
      <c r="H531" s="145"/>
      <c r="I531" s="64">
        <v>45279</v>
      </c>
      <c r="J531" s="65">
        <v>26232113</v>
      </c>
      <c r="K531" s="38"/>
      <c r="L531" s="36"/>
      <c r="M531" s="38" t="s">
        <v>34</v>
      </c>
      <c r="N531" s="23"/>
    </row>
    <row r="532" spans="1:14" s="4" customFormat="1" ht="75.75" customHeight="1" x14ac:dyDescent="0.25">
      <c r="A532" s="140"/>
      <c r="B532" s="137"/>
      <c r="C532" s="134"/>
      <c r="D532" s="131"/>
      <c r="E532" s="131"/>
      <c r="F532" s="128"/>
      <c r="G532" s="144"/>
      <c r="H532" s="145"/>
      <c r="I532" s="64">
        <v>45309</v>
      </c>
      <c r="J532" s="65">
        <v>183171</v>
      </c>
      <c r="K532" s="38"/>
      <c r="L532" s="36"/>
      <c r="M532" s="38" t="s">
        <v>34</v>
      </c>
      <c r="N532" s="23"/>
    </row>
    <row r="533" spans="1:14" s="4" customFormat="1" ht="75.75" customHeight="1" x14ac:dyDescent="0.25">
      <c r="A533" s="140"/>
      <c r="B533" s="137"/>
      <c r="C533" s="134"/>
      <c r="D533" s="131"/>
      <c r="E533" s="131"/>
      <c r="F533" s="128"/>
      <c r="G533" s="144"/>
      <c r="H533" s="145"/>
      <c r="I533" s="64">
        <v>45331</v>
      </c>
      <c r="J533" s="65">
        <v>36077390</v>
      </c>
      <c r="K533" s="38"/>
      <c r="L533" s="36"/>
      <c r="M533" s="38" t="s">
        <v>34</v>
      </c>
      <c r="N533" s="23"/>
    </row>
    <row r="534" spans="1:14" s="4" customFormat="1" ht="75.75" customHeight="1" x14ac:dyDescent="0.25">
      <c r="A534" s="141"/>
      <c r="B534" s="138"/>
      <c r="C534" s="135"/>
      <c r="D534" s="132"/>
      <c r="E534" s="132"/>
      <c r="F534" s="129"/>
      <c r="G534" s="146"/>
      <c r="H534" s="147"/>
      <c r="I534" s="64">
        <v>46171</v>
      </c>
      <c r="J534" s="65">
        <v>165796</v>
      </c>
      <c r="K534" s="38"/>
      <c r="L534" s="36"/>
      <c r="M534" s="38" t="s">
        <v>45</v>
      </c>
      <c r="N534" s="23"/>
    </row>
    <row r="535" spans="1:14" s="4" customFormat="1" ht="75.75" customHeight="1" x14ac:dyDescent="0.25">
      <c r="A535" s="43">
        <v>20</v>
      </c>
      <c r="B535" s="71" t="s">
        <v>75</v>
      </c>
      <c r="C535" s="31">
        <v>45238</v>
      </c>
      <c r="D535" s="70" t="s">
        <v>76</v>
      </c>
      <c r="E535" s="75" t="s">
        <v>91</v>
      </c>
      <c r="F535" s="44">
        <v>38536945</v>
      </c>
      <c r="G535" s="44">
        <v>10404976</v>
      </c>
      <c r="H535" s="44">
        <v>48941921</v>
      </c>
      <c r="I535" s="72">
        <v>45280</v>
      </c>
      <c r="J535" s="29">
        <v>48941921</v>
      </c>
      <c r="K535" s="33" t="s">
        <v>34</v>
      </c>
      <c r="L535" s="31"/>
      <c r="M535" s="33"/>
      <c r="N535" s="23"/>
    </row>
    <row r="536" spans="1:14" s="4" customFormat="1" ht="75.75" customHeight="1" x14ac:dyDescent="0.25">
      <c r="A536" s="43">
        <v>21</v>
      </c>
      <c r="B536" s="43" t="s">
        <v>77</v>
      </c>
      <c r="C536" s="31">
        <v>45257</v>
      </c>
      <c r="D536" s="70" t="s">
        <v>76</v>
      </c>
      <c r="E536" s="75" t="s">
        <v>91</v>
      </c>
      <c r="F536" s="44">
        <v>38536945</v>
      </c>
      <c r="G536" s="44">
        <v>10404976</v>
      </c>
      <c r="H536" s="44">
        <v>48941921</v>
      </c>
      <c r="I536" s="72">
        <v>45280</v>
      </c>
      <c r="J536" s="29">
        <v>48941921</v>
      </c>
      <c r="K536" s="33" t="s">
        <v>34</v>
      </c>
      <c r="L536" s="31"/>
      <c r="M536" s="33"/>
      <c r="N536" s="23"/>
    </row>
    <row r="537" spans="1:14" s="4" customFormat="1" ht="75.75" customHeight="1" x14ac:dyDescent="0.25">
      <c r="A537" s="43">
        <v>22</v>
      </c>
      <c r="B537" s="43" t="s">
        <v>78</v>
      </c>
      <c r="C537" s="31">
        <v>45260</v>
      </c>
      <c r="D537" s="70" t="s">
        <v>76</v>
      </c>
      <c r="E537" s="70" t="s">
        <v>91</v>
      </c>
      <c r="F537" s="44">
        <v>15414779</v>
      </c>
      <c r="G537" s="44">
        <v>4161989</v>
      </c>
      <c r="H537" s="44">
        <v>19576768</v>
      </c>
      <c r="I537" s="72">
        <v>45280</v>
      </c>
      <c r="J537" s="29">
        <v>19576768</v>
      </c>
      <c r="K537" s="33" t="s">
        <v>34</v>
      </c>
      <c r="L537" s="31"/>
      <c r="M537" s="33"/>
      <c r="N537" s="23"/>
    </row>
    <row r="538" spans="1:14" s="4" customFormat="1" ht="75.75" customHeight="1" x14ac:dyDescent="0.25">
      <c r="A538" s="139">
        <v>23</v>
      </c>
      <c r="B538" s="139" t="s">
        <v>79</v>
      </c>
      <c r="C538" s="133">
        <v>45292</v>
      </c>
      <c r="D538" s="130" t="s">
        <v>73</v>
      </c>
      <c r="E538" s="130" t="s">
        <v>89</v>
      </c>
      <c r="F538" s="127" t="s">
        <v>80</v>
      </c>
      <c r="G538" s="142"/>
      <c r="H538" s="143"/>
      <c r="I538" s="64">
        <v>45365</v>
      </c>
      <c r="J538" s="65">
        <v>269191</v>
      </c>
      <c r="K538" s="38"/>
      <c r="L538" s="36"/>
      <c r="M538" s="38" t="s">
        <v>34</v>
      </c>
      <c r="N538" s="23"/>
    </row>
    <row r="539" spans="1:14" s="4" customFormat="1" ht="75.75" customHeight="1" x14ac:dyDescent="0.25">
      <c r="A539" s="140"/>
      <c r="B539" s="140"/>
      <c r="C539" s="134"/>
      <c r="D539" s="131"/>
      <c r="E539" s="131"/>
      <c r="F539" s="128"/>
      <c r="G539" s="144"/>
      <c r="H539" s="145"/>
      <c r="I539" s="64">
        <v>45370</v>
      </c>
      <c r="J539" s="65">
        <v>2814</v>
      </c>
      <c r="K539" s="38"/>
      <c r="L539" s="36"/>
      <c r="M539" s="38" t="s">
        <v>34</v>
      </c>
      <c r="N539" s="23"/>
    </row>
    <row r="540" spans="1:14" s="4" customFormat="1" ht="75.75" customHeight="1" x14ac:dyDescent="0.25">
      <c r="A540" s="140"/>
      <c r="B540" s="140"/>
      <c r="C540" s="134"/>
      <c r="D540" s="131"/>
      <c r="E540" s="131"/>
      <c r="F540" s="128"/>
      <c r="G540" s="144"/>
      <c r="H540" s="145"/>
      <c r="I540" s="64">
        <v>45378</v>
      </c>
      <c r="J540" s="65">
        <v>18589180</v>
      </c>
      <c r="K540" s="38"/>
      <c r="L540" s="36"/>
      <c r="M540" s="38" t="s">
        <v>34</v>
      </c>
      <c r="N540" s="23"/>
    </row>
    <row r="541" spans="1:14" s="4" customFormat="1" ht="75.75" customHeight="1" x14ac:dyDescent="0.25">
      <c r="A541" s="140"/>
      <c r="B541" s="140"/>
      <c r="C541" s="134"/>
      <c r="D541" s="131"/>
      <c r="E541" s="131"/>
      <c r="F541" s="128"/>
      <c r="G541" s="144"/>
      <c r="H541" s="145"/>
      <c r="I541" s="64">
        <v>45379</v>
      </c>
      <c r="J541" s="65">
        <v>4556071</v>
      </c>
      <c r="K541" s="38"/>
      <c r="L541" s="36"/>
      <c r="M541" s="38" t="s">
        <v>34</v>
      </c>
      <c r="N541" s="23"/>
    </row>
    <row r="542" spans="1:14" s="4" customFormat="1" ht="75.75" customHeight="1" x14ac:dyDescent="0.25">
      <c r="A542" s="140"/>
      <c r="B542" s="140"/>
      <c r="C542" s="134"/>
      <c r="D542" s="131"/>
      <c r="E542" s="131"/>
      <c r="F542" s="128"/>
      <c r="G542" s="144"/>
      <c r="H542" s="145"/>
      <c r="I542" s="64">
        <v>45385</v>
      </c>
      <c r="J542" s="65">
        <v>164753</v>
      </c>
      <c r="K542" s="38"/>
      <c r="L542" s="36"/>
      <c r="M542" s="38" t="s">
        <v>34</v>
      </c>
      <c r="N542" s="23"/>
    </row>
    <row r="543" spans="1:14" s="4" customFormat="1" ht="75.75" customHeight="1" x14ac:dyDescent="0.25">
      <c r="A543" s="140"/>
      <c r="B543" s="140"/>
      <c r="C543" s="134"/>
      <c r="D543" s="131"/>
      <c r="E543" s="131"/>
      <c r="F543" s="128"/>
      <c r="G543" s="144"/>
      <c r="H543" s="145"/>
      <c r="I543" s="64">
        <v>45421</v>
      </c>
      <c r="J543" s="65">
        <v>463869</v>
      </c>
      <c r="K543" s="38"/>
      <c r="L543" s="36"/>
      <c r="M543" s="38" t="s">
        <v>34</v>
      </c>
      <c r="N543" s="23"/>
    </row>
    <row r="544" spans="1:14" s="4" customFormat="1" ht="75.75" customHeight="1" x14ac:dyDescent="0.25">
      <c r="A544" s="140"/>
      <c r="B544" s="140"/>
      <c r="C544" s="134"/>
      <c r="D544" s="131"/>
      <c r="E544" s="131"/>
      <c r="F544" s="128"/>
      <c r="G544" s="144"/>
      <c r="H544" s="145"/>
      <c r="I544" s="64">
        <v>45422</v>
      </c>
      <c r="J544" s="65">
        <v>11923005</v>
      </c>
      <c r="K544" s="38"/>
      <c r="L544" s="36"/>
      <c r="M544" s="38" t="s">
        <v>34</v>
      </c>
      <c r="N544" s="23"/>
    </row>
    <row r="545" spans="1:14" s="4" customFormat="1" ht="75.75" customHeight="1" x14ac:dyDescent="0.25">
      <c r="A545" s="140"/>
      <c r="B545" s="140"/>
      <c r="C545" s="134"/>
      <c r="D545" s="131"/>
      <c r="E545" s="131"/>
      <c r="F545" s="128"/>
      <c r="G545" s="144"/>
      <c r="H545" s="145"/>
      <c r="I545" s="64">
        <v>45435</v>
      </c>
      <c r="J545" s="65">
        <v>10323278</v>
      </c>
      <c r="K545" s="38"/>
      <c r="L545" s="36"/>
      <c r="M545" s="38" t="s">
        <v>34</v>
      </c>
      <c r="N545" s="23"/>
    </row>
    <row r="546" spans="1:14" s="4" customFormat="1" ht="75.75" customHeight="1" x14ac:dyDescent="0.25">
      <c r="A546" s="140"/>
      <c r="B546" s="140"/>
      <c r="C546" s="134"/>
      <c r="D546" s="131"/>
      <c r="E546" s="131"/>
      <c r="F546" s="128"/>
      <c r="G546" s="144"/>
      <c r="H546" s="145"/>
      <c r="I546" s="64">
        <v>45468</v>
      </c>
      <c r="J546" s="65">
        <v>9108828</v>
      </c>
      <c r="K546" s="38"/>
      <c r="L546" s="36"/>
      <c r="M546" s="38" t="s">
        <v>34</v>
      </c>
      <c r="N546" s="23"/>
    </row>
    <row r="547" spans="1:14" s="4" customFormat="1" ht="75.75" customHeight="1" x14ac:dyDescent="0.25">
      <c r="A547" s="140"/>
      <c r="B547" s="140"/>
      <c r="C547" s="134"/>
      <c r="D547" s="131"/>
      <c r="E547" s="131"/>
      <c r="F547" s="128"/>
      <c r="G547" s="144"/>
      <c r="H547" s="145"/>
      <c r="I547" s="64">
        <v>45492</v>
      </c>
      <c r="J547" s="65">
        <v>9298082</v>
      </c>
      <c r="K547" s="38"/>
      <c r="L547" s="36"/>
      <c r="M547" s="38" t="s">
        <v>34</v>
      </c>
      <c r="N547" s="23"/>
    </row>
    <row r="548" spans="1:14" s="4" customFormat="1" ht="75.75" customHeight="1" x14ac:dyDescent="0.25">
      <c r="A548" s="140"/>
      <c r="B548" s="140"/>
      <c r="C548" s="134"/>
      <c r="D548" s="131"/>
      <c r="E548" s="131"/>
      <c r="F548" s="128"/>
      <c r="G548" s="144"/>
      <c r="H548" s="145"/>
      <c r="I548" s="64">
        <v>45506</v>
      </c>
      <c r="J548" s="65">
        <v>2884</v>
      </c>
      <c r="K548" s="38"/>
      <c r="L548" s="36"/>
      <c r="M548" s="38" t="s">
        <v>34</v>
      </c>
      <c r="N548" s="23"/>
    </row>
    <row r="549" spans="1:14" s="4" customFormat="1" ht="75.75" customHeight="1" x14ac:dyDescent="0.25">
      <c r="A549" s="140"/>
      <c r="B549" s="140"/>
      <c r="C549" s="134"/>
      <c r="D549" s="131"/>
      <c r="E549" s="131"/>
      <c r="F549" s="128"/>
      <c r="G549" s="144"/>
      <c r="H549" s="145"/>
      <c r="I549" s="64">
        <v>45518</v>
      </c>
      <c r="J549" s="65">
        <v>10559416</v>
      </c>
      <c r="K549" s="38"/>
      <c r="L549" s="36"/>
      <c r="M549" s="38" t="s">
        <v>34</v>
      </c>
      <c r="N549" s="23"/>
    </row>
    <row r="550" spans="1:14" s="4" customFormat="1" ht="75.75" customHeight="1" x14ac:dyDescent="0.25">
      <c r="A550" s="140"/>
      <c r="B550" s="140"/>
      <c r="C550" s="134"/>
      <c r="D550" s="131"/>
      <c r="E550" s="131"/>
      <c r="F550" s="128"/>
      <c r="G550" s="144"/>
      <c r="H550" s="145"/>
      <c r="I550" s="64">
        <v>45546</v>
      </c>
      <c r="J550" s="65">
        <v>41593</v>
      </c>
      <c r="K550" s="38"/>
      <c r="L550" s="36"/>
      <c r="M550" s="38" t="s">
        <v>34</v>
      </c>
      <c r="N550" s="23"/>
    </row>
    <row r="551" spans="1:14" s="4" customFormat="1" ht="75.75" customHeight="1" x14ac:dyDescent="0.25">
      <c r="A551" s="140"/>
      <c r="B551" s="140"/>
      <c r="C551" s="134"/>
      <c r="D551" s="131"/>
      <c r="E551" s="131"/>
      <c r="F551" s="128"/>
      <c r="G551" s="144"/>
      <c r="H551" s="145"/>
      <c r="I551" s="64">
        <v>45548</v>
      </c>
      <c r="J551" s="65">
        <v>13274068</v>
      </c>
      <c r="K551" s="38"/>
      <c r="L551" s="36"/>
      <c r="M551" s="38" t="s">
        <v>34</v>
      </c>
      <c r="N551" s="23"/>
    </row>
    <row r="552" spans="1:14" s="4" customFormat="1" ht="75.75" customHeight="1" x14ac:dyDescent="0.25">
      <c r="A552" s="140"/>
      <c r="B552" s="140"/>
      <c r="C552" s="134"/>
      <c r="D552" s="131"/>
      <c r="E552" s="131"/>
      <c r="F552" s="128"/>
      <c r="G552" s="144"/>
      <c r="H552" s="145"/>
      <c r="I552" s="64">
        <v>45565</v>
      </c>
      <c r="J552" s="65">
        <v>94255</v>
      </c>
      <c r="K552" s="38"/>
      <c r="L552" s="36"/>
      <c r="M552" s="38" t="s">
        <v>34</v>
      </c>
      <c r="N552" s="23"/>
    </row>
    <row r="553" spans="1:14" s="4" customFormat="1" ht="75.75" customHeight="1" x14ac:dyDescent="0.25">
      <c r="A553" s="140"/>
      <c r="B553" s="140"/>
      <c r="C553" s="134"/>
      <c r="D553" s="131"/>
      <c r="E553" s="131"/>
      <c r="F553" s="128"/>
      <c r="G553" s="144"/>
      <c r="H553" s="145"/>
      <c r="I553" s="64">
        <v>45583</v>
      </c>
      <c r="J553" s="65">
        <v>13336288</v>
      </c>
      <c r="K553" s="38"/>
      <c r="L553" s="36"/>
      <c r="M553" s="38" t="s">
        <v>34</v>
      </c>
      <c r="N553" s="23"/>
    </row>
    <row r="554" spans="1:14" s="4" customFormat="1" ht="75.75" customHeight="1" x14ac:dyDescent="0.25">
      <c r="A554" s="140"/>
      <c r="B554" s="140"/>
      <c r="C554" s="134"/>
      <c r="D554" s="131"/>
      <c r="E554" s="131"/>
      <c r="F554" s="128"/>
      <c r="G554" s="144"/>
      <c r="H554" s="145"/>
      <c r="I554" s="64">
        <v>45611</v>
      </c>
      <c r="J554" s="65">
        <v>1449828</v>
      </c>
      <c r="K554" s="38"/>
      <c r="L554" s="36"/>
      <c r="M554" s="38" t="s">
        <v>34</v>
      </c>
      <c r="N554" s="23"/>
    </row>
    <row r="555" spans="1:14" s="4" customFormat="1" ht="75.75" customHeight="1" x14ac:dyDescent="0.25">
      <c r="A555" s="140"/>
      <c r="B555" s="140"/>
      <c r="C555" s="134"/>
      <c r="D555" s="131"/>
      <c r="E555" s="131"/>
      <c r="F555" s="128"/>
      <c r="G555" s="144"/>
      <c r="H555" s="145"/>
      <c r="I555" s="64">
        <v>45614</v>
      </c>
      <c r="J555" s="65">
        <v>11561294</v>
      </c>
      <c r="K555" s="38"/>
      <c r="L555" s="36"/>
      <c r="M555" s="38" t="s">
        <v>34</v>
      </c>
      <c r="N555" s="23"/>
    </row>
    <row r="556" spans="1:14" s="4" customFormat="1" ht="75.75" customHeight="1" x14ac:dyDescent="0.25">
      <c r="A556" s="140"/>
      <c r="B556" s="140"/>
      <c r="C556" s="134"/>
      <c r="D556" s="131"/>
      <c r="E556" s="131"/>
      <c r="F556" s="128"/>
      <c r="G556" s="144"/>
      <c r="H556" s="145"/>
      <c r="I556" s="64">
        <v>45625</v>
      </c>
      <c r="J556" s="65">
        <v>316830</v>
      </c>
      <c r="K556" s="38"/>
      <c r="L556" s="36"/>
      <c r="M556" s="38" t="s">
        <v>34</v>
      </c>
      <c r="N556" s="23"/>
    </row>
    <row r="557" spans="1:14" s="4" customFormat="1" ht="75.75" customHeight="1" x14ac:dyDescent="0.25">
      <c r="A557" s="140"/>
      <c r="B557" s="140"/>
      <c r="C557" s="134"/>
      <c r="D557" s="131"/>
      <c r="E557" s="131"/>
      <c r="F557" s="128"/>
      <c r="G557" s="144"/>
      <c r="H557" s="145"/>
      <c r="I557" s="64">
        <v>45640</v>
      </c>
      <c r="J557" s="65">
        <v>328698</v>
      </c>
      <c r="K557" s="38"/>
      <c r="L557" s="36"/>
      <c r="M557" s="38" t="s">
        <v>34</v>
      </c>
      <c r="N557" s="23"/>
    </row>
    <row r="558" spans="1:14" s="4" customFormat="1" ht="75.75" customHeight="1" x14ac:dyDescent="0.25">
      <c r="A558" s="140"/>
      <c r="B558" s="140"/>
      <c r="C558" s="134"/>
      <c r="D558" s="131"/>
      <c r="E558" s="131"/>
      <c r="F558" s="128"/>
      <c r="G558" s="144"/>
      <c r="H558" s="145"/>
      <c r="I558" s="64">
        <v>45643</v>
      </c>
      <c r="J558" s="65">
        <v>12051157</v>
      </c>
      <c r="K558" s="38"/>
      <c r="L558" s="36"/>
      <c r="M558" s="38" t="s">
        <v>34</v>
      </c>
      <c r="N558" s="23"/>
    </row>
    <row r="559" spans="1:14" s="4" customFormat="1" ht="75.75" customHeight="1" x14ac:dyDescent="0.25">
      <c r="A559" s="140"/>
      <c r="B559" s="140"/>
      <c r="C559" s="134"/>
      <c r="D559" s="131"/>
      <c r="E559" s="131"/>
      <c r="F559" s="128"/>
      <c r="G559" s="144"/>
      <c r="H559" s="145"/>
      <c r="I559" s="64">
        <v>45646</v>
      </c>
      <c r="J559" s="65">
        <v>621724</v>
      </c>
      <c r="K559" s="38"/>
      <c r="L559" s="36"/>
      <c r="M559" s="38" t="s">
        <v>34</v>
      </c>
      <c r="N559" s="23"/>
    </row>
    <row r="560" spans="1:14" s="4" customFormat="1" ht="75.75" customHeight="1" x14ac:dyDescent="0.25">
      <c r="A560" s="140"/>
      <c r="B560" s="140"/>
      <c r="C560" s="134"/>
      <c r="D560" s="131"/>
      <c r="E560" s="131"/>
      <c r="F560" s="128"/>
      <c r="G560" s="144"/>
      <c r="H560" s="145"/>
      <c r="I560" s="64">
        <v>45672</v>
      </c>
      <c r="J560" s="65">
        <v>45032</v>
      </c>
      <c r="K560" s="38"/>
      <c r="L560" s="36"/>
      <c r="M560" s="38" t="s">
        <v>34</v>
      </c>
      <c r="N560" s="23"/>
    </row>
    <row r="561" spans="1:14" s="4" customFormat="1" ht="75.75" customHeight="1" x14ac:dyDescent="0.25">
      <c r="A561" s="140"/>
      <c r="B561" s="140"/>
      <c r="C561" s="134"/>
      <c r="D561" s="131"/>
      <c r="E561" s="131"/>
      <c r="F561" s="128"/>
      <c r="G561" s="144"/>
      <c r="H561" s="145"/>
      <c r="I561" s="64">
        <v>45677</v>
      </c>
      <c r="J561" s="65">
        <v>15161890</v>
      </c>
      <c r="K561" s="38"/>
      <c r="L561" s="36"/>
      <c r="M561" s="38" t="s">
        <v>34</v>
      </c>
      <c r="N561" s="23"/>
    </row>
    <row r="562" spans="1:14" s="4" customFormat="1" ht="75.75" customHeight="1" x14ac:dyDescent="0.25">
      <c r="A562" s="140"/>
      <c r="B562" s="140"/>
      <c r="C562" s="134"/>
      <c r="D562" s="131"/>
      <c r="E562" s="131"/>
      <c r="F562" s="128"/>
      <c r="G562" s="144"/>
      <c r="H562" s="145"/>
      <c r="I562" s="64">
        <v>45684</v>
      </c>
      <c r="J562" s="65">
        <v>113840</v>
      </c>
      <c r="K562" s="38"/>
      <c r="L562" s="36"/>
      <c r="M562" s="38" t="s">
        <v>34</v>
      </c>
      <c r="N562" s="23"/>
    </row>
    <row r="563" spans="1:14" s="4" customFormat="1" ht="75.75" customHeight="1" x14ac:dyDescent="0.25">
      <c r="A563" s="140"/>
      <c r="B563" s="140"/>
      <c r="C563" s="134"/>
      <c r="D563" s="131"/>
      <c r="E563" s="131"/>
      <c r="F563" s="128"/>
      <c r="G563" s="144"/>
      <c r="H563" s="145"/>
      <c r="I563" s="64">
        <v>45685</v>
      </c>
      <c r="J563" s="65">
        <v>20968</v>
      </c>
      <c r="K563" s="38"/>
      <c r="L563" s="36"/>
      <c r="M563" s="38" t="s">
        <v>34</v>
      </c>
      <c r="N563" s="23"/>
    </row>
    <row r="564" spans="1:14" s="4" customFormat="1" ht="75.75" customHeight="1" x14ac:dyDescent="0.25">
      <c r="A564" s="140"/>
      <c r="B564" s="140"/>
      <c r="C564" s="134"/>
      <c r="D564" s="131"/>
      <c r="E564" s="131"/>
      <c r="F564" s="128"/>
      <c r="G564" s="144"/>
      <c r="H564" s="145"/>
      <c r="I564" s="64">
        <v>45688</v>
      </c>
      <c r="J564" s="65">
        <v>414</v>
      </c>
      <c r="K564" s="38"/>
      <c r="L564" s="36"/>
      <c r="M564" s="38" t="s">
        <v>34</v>
      </c>
      <c r="N564" s="23"/>
    </row>
    <row r="565" spans="1:14" s="4" customFormat="1" ht="75.75" customHeight="1" x14ac:dyDescent="0.25">
      <c r="A565" s="140"/>
      <c r="B565" s="140"/>
      <c r="C565" s="134"/>
      <c r="D565" s="131"/>
      <c r="E565" s="131"/>
      <c r="F565" s="128"/>
      <c r="G565" s="144"/>
      <c r="H565" s="145"/>
      <c r="I565" s="64">
        <v>45707</v>
      </c>
      <c r="J565" s="65">
        <v>15444827</v>
      </c>
      <c r="K565" s="38"/>
      <c r="L565" s="36"/>
      <c r="M565" s="38" t="s">
        <v>34</v>
      </c>
      <c r="N565" s="23"/>
    </row>
    <row r="566" spans="1:14" s="4" customFormat="1" ht="75.75" customHeight="1" x14ac:dyDescent="0.25">
      <c r="A566" s="140"/>
      <c r="B566" s="140"/>
      <c r="C566" s="134"/>
      <c r="D566" s="131"/>
      <c r="E566" s="131"/>
      <c r="F566" s="128"/>
      <c r="G566" s="144"/>
      <c r="H566" s="145"/>
      <c r="I566" s="64">
        <v>45719</v>
      </c>
      <c r="J566" s="65">
        <v>114054</v>
      </c>
      <c r="K566" s="38"/>
      <c r="L566" s="36"/>
      <c r="M566" s="38" t="s">
        <v>34</v>
      </c>
      <c r="N566" s="23"/>
    </row>
    <row r="567" spans="1:14" s="4" customFormat="1" ht="75.75" customHeight="1" x14ac:dyDescent="0.25">
      <c r="A567" s="140"/>
      <c r="B567" s="140"/>
      <c r="C567" s="134"/>
      <c r="D567" s="131"/>
      <c r="E567" s="131"/>
      <c r="F567" s="128"/>
      <c r="G567" s="144"/>
      <c r="H567" s="145"/>
      <c r="I567" s="64">
        <v>45761</v>
      </c>
      <c r="J567" s="65">
        <v>3105</v>
      </c>
      <c r="K567" s="38"/>
      <c r="L567" s="36"/>
      <c r="M567" s="38" t="s">
        <v>34</v>
      </c>
      <c r="N567" s="23"/>
    </row>
    <row r="568" spans="1:14" s="4" customFormat="1" ht="75.75" customHeight="1" x14ac:dyDescent="0.25">
      <c r="A568" s="140"/>
      <c r="B568" s="140"/>
      <c r="C568" s="134"/>
      <c r="D568" s="131"/>
      <c r="E568" s="131"/>
      <c r="F568" s="128"/>
      <c r="G568" s="144"/>
      <c r="H568" s="145"/>
      <c r="I568" s="64">
        <v>45764</v>
      </c>
      <c r="J568" s="65">
        <v>16337</v>
      </c>
      <c r="K568" s="38"/>
      <c r="L568" s="36"/>
      <c r="M568" s="38" t="s">
        <v>34</v>
      </c>
      <c r="N568" s="23"/>
    </row>
    <row r="569" spans="1:14" s="4" customFormat="1" ht="75.75" customHeight="1" x14ac:dyDescent="0.25">
      <c r="A569" s="140"/>
      <c r="B569" s="140"/>
      <c r="C569" s="134"/>
      <c r="D569" s="131"/>
      <c r="E569" s="131"/>
      <c r="F569" s="128"/>
      <c r="G569" s="144"/>
      <c r="H569" s="145"/>
      <c r="I569" s="64">
        <v>45777</v>
      </c>
      <c r="J569" s="65">
        <v>4876778</v>
      </c>
      <c r="K569" s="38"/>
      <c r="L569" s="36"/>
      <c r="M569" s="38" t="s">
        <v>34</v>
      </c>
      <c r="N569" s="23"/>
    </row>
    <row r="570" spans="1:14" s="4" customFormat="1" ht="75.75" customHeight="1" x14ac:dyDescent="0.25">
      <c r="A570" s="140"/>
      <c r="B570" s="140"/>
      <c r="C570" s="134"/>
      <c r="D570" s="131"/>
      <c r="E570" s="131"/>
      <c r="F570" s="128"/>
      <c r="G570" s="144"/>
      <c r="H570" s="145"/>
      <c r="I570" s="64">
        <v>46176</v>
      </c>
      <c r="J570" s="65">
        <v>5419630</v>
      </c>
      <c r="K570" s="38"/>
      <c r="L570" s="36"/>
      <c r="M570" s="38" t="s">
        <v>34</v>
      </c>
      <c r="N570" s="23"/>
    </row>
    <row r="571" spans="1:14" s="4" customFormat="1" ht="75.75" customHeight="1" x14ac:dyDescent="0.25">
      <c r="A571" s="141"/>
      <c r="B571" s="141"/>
      <c r="C571" s="135"/>
      <c r="D571" s="132"/>
      <c r="E571" s="132"/>
      <c r="F571" s="129"/>
      <c r="G571" s="146"/>
      <c r="H571" s="147"/>
      <c r="I571" s="64">
        <v>46182</v>
      </c>
      <c r="J571" s="65">
        <v>784866</v>
      </c>
      <c r="K571" s="38"/>
      <c r="L571" s="36"/>
      <c r="M571" s="38" t="s">
        <v>34</v>
      </c>
      <c r="N571" s="23"/>
    </row>
    <row r="572" spans="1:14" s="4" customFormat="1" ht="75.75" customHeight="1" x14ac:dyDescent="0.25">
      <c r="A572" s="121">
        <v>24</v>
      </c>
      <c r="B572" s="121" t="s">
        <v>81</v>
      </c>
      <c r="C572" s="158">
        <v>45200</v>
      </c>
      <c r="D572" s="156" t="s">
        <v>69</v>
      </c>
      <c r="E572" s="156" t="s">
        <v>89</v>
      </c>
      <c r="F572" s="150" t="s">
        <v>82</v>
      </c>
      <c r="G572" s="151"/>
      <c r="H572" s="152"/>
      <c r="I572" s="72">
        <v>45252</v>
      </c>
      <c r="J572" s="29">
        <v>4567162</v>
      </c>
      <c r="K572" s="33"/>
      <c r="L572" s="31"/>
      <c r="M572" s="33" t="s">
        <v>34</v>
      </c>
      <c r="N572" s="23"/>
    </row>
    <row r="573" spans="1:14" s="4" customFormat="1" ht="75.75" customHeight="1" x14ac:dyDescent="0.25">
      <c r="A573" s="122"/>
      <c r="B573" s="122"/>
      <c r="C573" s="159"/>
      <c r="D573" s="157"/>
      <c r="E573" s="157"/>
      <c r="F573" s="153"/>
      <c r="G573" s="154"/>
      <c r="H573" s="155"/>
      <c r="I573" s="72">
        <v>45253</v>
      </c>
      <c r="J573" s="29">
        <v>742895</v>
      </c>
      <c r="K573" s="33"/>
      <c r="L573" s="31"/>
      <c r="M573" s="33" t="s">
        <v>34</v>
      </c>
      <c r="N573" s="23"/>
    </row>
    <row r="574" spans="1:14" s="4" customFormat="1" ht="75.75" customHeight="1" x14ac:dyDescent="0.25">
      <c r="A574" s="122"/>
      <c r="B574" s="122"/>
      <c r="C574" s="159"/>
      <c r="D574" s="157"/>
      <c r="E574" s="157"/>
      <c r="F574" s="153"/>
      <c r="G574" s="154"/>
      <c r="H574" s="155"/>
      <c r="I574" s="72">
        <v>45275</v>
      </c>
      <c r="J574" s="29">
        <v>4887387</v>
      </c>
      <c r="K574" s="33"/>
      <c r="L574" s="31"/>
      <c r="M574" s="33" t="s">
        <v>34</v>
      </c>
      <c r="N574" s="23"/>
    </row>
    <row r="575" spans="1:14" s="4" customFormat="1" ht="75.75" customHeight="1" x14ac:dyDescent="0.25">
      <c r="A575" s="122"/>
      <c r="B575" s="122"/>
      <c r="C575" s="159"/>
      <c r="D575" s="157"/>
      <c r="E575" s="157"/>
      <c r="F575" s="153"/>
      <c r="G575" s="154"/>
      <c r="H575" s="155"/>
      <c r="I575" s="72">
        <v>45282</v>
      </c>
      <c r="J575" s="29">
        <v>45730</v>
      </c>
      <c r="K575" s="33"/>
      <c r="L575" s="31"/>
      <c r="M575" s="33" t="s">
        <v>34</v>
      </c>
      <c r="N575" s="23"/>
    </row>
    <row r="576" spans="1:14" s="4" customFormat="1" ht="75.75" customHeight="1" x14ac:dyDescent="0.25">
      <c r="A576" s="122"/>
      <c r="B576" s="122"/>
      <c r="C576" s="159"/>
      <c r="D576" s="157"/>
      <c r="E576" s="157"/>
      <c r="F576" s="153"/>
      <c r="G576" s="154"/>
      <c r="H576" s="155"/>
      <c r="I576" s="72">
        <v>45337</v>
      </c>
      <c r="J576" s="29">
        <v>1507163</v>
      </c>
      <c r="K576" s="33"/>
      <c r="L576" s="31"/>
      <c r="M576" s="33" t="s">
        <v>34</v>
      </c>
      <c r="N576" s="23"/>
    </row>
    <row r="577" spans="1:14" s="4" customFormat="1" ht="75.75" customHeight="1" x14ac:dyDescent="0.25">
      <c r="A577" s="122"/>
      <c r="B577" s="122"/>
      <c r="C577" s="159"/>
      <c r="D577" s="157"/>
      <c r="E577" s="157"/>
      <c r="F577" s="153"/>
      <c r="G577" s="154"/>
      <c r="H577" s="155"/>
      <c r="I577" s="72">
        <v>45362</v>
      </c>
      <c r="J577" s="29">
        <v>1567133</v>
      </c>
      <c r="K577" s="33"/>
      <c r="L577" s="31"/>
      <c r="M577" s="33" t="s">
        <v>34</v>
      </c>
      <c r="N577" s="23"/>
    </row>
    <row r="578" spans="1:14" s="4" customFormat="1" ht="75.75" customHeight="1" x14ac:dyDescent="0.25">
      <c r="A578" s="122"/>
      <c r="B578" s="122"/>
      <c r="C578" s="159"/>
      <c r="D578" s="157"/>
      <c r="E578" s="157"/>
      <c r="F578" s="153"/>
      <c r="G578" s="154"/>
      <c r="H578" s="155"/>
      <c r="I578" s="72">
        <v>45363</v>
      </c>
      <c r="J578" s="29">
        <v>5359</v>
      </c>
      <c r="K578" s="33"/>
      <c r="L578" s="31"/>
      <c r="M578" s="33" t="s">
        <v>34</v>
      </c>
      <c r="N578" s="23"/>
    </row>
    <row r="579" spans="1:14" s="4" customFormat="1" ht="75.75" customHeight="1" x14ac:dyDescent="0.25">
      <c r="A579" s="122"/>
      <c r="B579" s="122"/>
      <c r="C579" s="159"/>
      <c r="D579" s="157"/>
      <c r="E579" s="157"/>
      <c r="F579" s="153"/>
      <c r="G579" s="154"/>
      <c r="H579" s="155"/>
      <c r="I579" s="72">
        <v>45365</v>
      </c>
      <c r="J579" s="29">
        <v>2921</v>
      </c>
      <c r="K579" s="33"/>
      <c r="L579" s="31"/>
      <c r="M579" s="33" t="s">
        <v>34</v>
      </c>
      <c r="N579" s="23"/>
    </row>
    <row r="580" spans="1:14" s="4" customFormat="1" ht="75.75" customHeight="1" x14ac:dyDescent="0.25">
      <c r="A580" s="122"/>
      <c r="B580" s="122"/>
      <c r="C580" s="159"/>
      <c r="D580" s="157"/>
      <c r="E580" s="157"/>
      <c r="F580" s="153"/>
      <c r="G580" s="154"/>
      <c r="H580" s="155"/>
      <c r="I580" s="72">
        <v>45378</v>
      </c>
      <c r="J580" s="29">
        <v>5362</v>
      </c>
      <c r="K580" s="33"/>
      <c r="L580" s="31"/>
      <c r="M580" s="33" t="s">
        <v>34</v>
      </c>
      <c r="N580" s="23"/>
    </row>
    <row r="581" spans="1:14" s="4" customFormat="1" ht="75.75" customHeight="1" x14ac:dyDescent="0.25">
      <c r="A581" s="122"/>
      <c r="B581" s="122"/>
      <c r="C581" s="159"/>
      <c r="D581" s="157"/>
      <c r="E581" s="157"/>
      <c r="F581" s="153"/>
      <c r="G581" s="154"/>
      <c r="H581" s="155"/>
      <c r="I581" s="72">
        <v>45385</v>
      </c>
      <c r="J581" s="29">
        <v>407235</v>
      </c>
      <c r="K581" s="33"/>
      <c r="L581" s="31"/>
      <c r="M581" s="33" t="s">
        <v>34</v>
      </c>
      <c r="N581" s="23"/>
    </row>
    <row r="582" spans="1:14" s="4" customFormat="1" ht="75.75" customHeight="1" x14ac:dyDescent="0.25">
      <c r="A582" s="122"/>
      <c r="B582" s="122"/>
      <c r="C582" s="159"/>
      <c r="D582" s="157"/>
      <c r="E582" s="157"/>
      <c r="F582" s="153"/>
      <c r="G582" s="154"/>
      <c r="H582" s="155"/>
      <c r="I582" s="72">
        <v>45386</v>
      </c>
      <c r="J582" s="29">
        <v>20338098</v>
      </c>
      <c r="K582" s="33"/>
      <c r="L582" s="31"/>
      <c r="M582" s="33" t="s">
        <v>34</v>
      </c>
      <c r="N582" s="23"/>
    </row>
    <row r="583" spans="1:14" s="4" customFormat="1" ht="75.75" customHeight="1" x14ac:dyDescent="0.25">
      <c r="A583" s="122"/>
      <c r="B583" s="122"/>
      <c r="C583" s="159"/>
      <c r="D583" s="157"/>
      <c r="E583" s="157"/>
      <c r="F583" s="153"/>
      <c r="G583" s="154"/>
      <c r="H583" s="155"/>
      <c r="I583" s="72">
        <v>45387</v>
      </c>
      <c r="J583" s="29">
        <v>658243</v>
      </c>
      <c r="K583" s="33"/>
      <c r="L583" s="31"/>
      <c r="M583" s="33" t="s">
        <v>34</v>
      </c>
      <c r="N583" s="23"/>
    </row>
    <row r="584" spans="1:14" s="4" customFormat="1" ht="75.75" customHeight="1" x14ac:dyDescent="0.25">
      <c r="A584" s="122"/>
      <c r="B584" s="122"/>
      <c r="C584" s="159"/>
      <c r="D584" s="157"/>
      <c r="E584" s="157"/>
      <c r="F584" s="153"/>
      <c r="G584" s="154"/>
      <c r="H584" s="155"/>
      <c r="I584" s="72">
        <v>45390</v>
      </c>
      <c r="J584" s="29">
        <v>453662</v>
      </c>
      <c r="K584" s="33"/>
      <c r="L584" s="31"/>
      <c r="M584" s="33" t="s">
        <v>34</v>
      </c>
      <c r="N584" s="23"/>
    </row>
    <row r="585" spans="1:14" s="4" customFormat="1" ht="75.75" customHeight="1" x14ac:dyDescent="0.25">
      <c r="A585" s="122"/>
      <c r="B585" s="122"/>
      <c r="C585" s="159"/>
      <c r="D585" s="157"/>
      <c r="E585" s="157"/>
      <c r="F585" s="153"/>
      <c r="G585" s="154"/>
      <c r="H585" s="155"/>
      <c r="I585" s="72">
        <v>45391</v>
      </c>
      <c r="J585" s="29">
        <v>7940</v>
      </c>
      <c r="K585" s="33"/>
      <c r="L585" s="31"/>
      <c r="M585" s="33" t="s">
        <v>34</v>
      </c>
      <c r="N585" s="23"/>
    </row>
    <row r="586" spans="1:14" s="4" customFormat="1" ht="75.75" customHeight="1" x14ac:dyDescent="0.25">
      <c r="A586" s="122"/>
      <c r="B586" s="122"/>
      <c r="C586" s="159"/>
      <c r="D586" s="157"/>
      <c r="E586" s="157"/>
      <c r="F586" s="153"/>
      <c r="G586" s="154"/>
      <c r="H586" s="155"/>
      <c r="I586" s="72">
        <v>45400</v>
      </c>
      <c r="J586" s="29">
        <v>30644</v>
      </c>
      <c r="K586" s="33"/>
      <c r="L586" s="31"/>
      <c r="M586" s="33" t="s">
        <v>34</v>
      </c>
      <c r="N586" s="23"/>
    </row>
    <row r="587" spans="1:14" s="4" customFormat="1" ht="75.75" customHeight="1" x14ac:dyDescent="0.25">
      <c r="A587" s="122"/>
      <c r="B587" s="122"/>
      <c r="C587" s="159"/>
      <c r="D587" s="157"/>
      <c r="E587" s="157"/>
      <c r="F587" s="153"/>
      <c r="G587" s="154"/>
      <c r="H587" s="155"/>
      <c r="I587" s="72">
        <v>45407</v>
      </c>
      <c r="J587" s="29">
        <v>3147882</v>
      </c>
      <c r="K587" s="33"/>
      <c r="L587" s="31"/>
      <c r="M587" s="33" t="s">
        <v>34</v>
      </c>
      <c r="N587" s="23"/>
    </row>
    <row r="588" spans="1:14" s="4" customFormat="1" ht="75.75" customHeight="1" x14ac:dyDescent="0.25">
      <c r="A588" s="122"/>
      <c r="B588" s="122"/>
      <c r="C588" s="159"/>
      <c r="D588" s="157"/>
      <c r="E588" s="157"/>
      <c r="F588" s="153"/>
      <c r="G588" s="154"/>
      <c r="H588" s="155"/>
      <c r="I588" s="72">
        <v>45408</v>
      </c>
      <c r="J588" s="29">
        <v>5362</v>
      </c>
      <c r="K588" s="33"/>
      <c r="L588" s="31"/>
      <c r="M588" s="33" t="s">
        <v>34</v>
      </c>
      <c r="N588" s="23"/>
    </row>
    <row r="589" spans="1:14" s="4" customFormat="1" ht="75.75" customHeight="1" x14ac:dyDescent="0.25">
      <c r="A589" s="122"/>
      <c r="B589" s="122"/>
      <c r="C589" s="159"/>
      <c r="D589" s="157"/>
      <c r="E589" s="157"/>
      <c r="F589" s="153"/>
      <c r="G589" s="154"/>
      <c r="H589" s="155"/>
      <c r="I589" s="72">
        <v>45412</v>
      </c>
      <c r="J589" s="29">
        <v>46656</v>
      </c>
      <c r="K589" s="33"/>
      <c r="L589" s="31"/>
      <c r="M589" s="33" t="s">
        <v>34</v>
      </c>
      <c r="N589" s="23"/>
    </row>
    <row r="590" spans="1:14" s="4" customFormat="1" ht="75.75" customHeight="1" x14ac:dyDescent="0.25">
      <c r="A590" s="122"/>
      <c r="B590" s="122"/>
      <c r="C590" s="159"/>
      <c r="D590" s="157"/>
      <c r="E590" s="157"/>
      <c r="F590" s="153"/>
      <c r="G590" s="154"/>
      <c r="H590" s="155"/>
      <c r="I590" s="72">
        <v>45439</v>
      </c>
      <c r="J590" s="29">
        <v>8062205</v>
      </c>
      <c r="K590" s="33"/>
      <c r="L590" s="31"/>
      <c r="M590" s="33" t="s">
        <v>34</v>
      </c>
      <c r="N590" s="23"/>
    </row>
    <row r="591" spans="1:14" s="4" customFormat="1" ht="75.75" customHeight="1" x14ac:dyDescent="0.25">
      <c r="A591" s="122"/>
      <c r="B591" s="122"/>
      <c r="C591" s="159"/>
      <c r="D591" s="157"/>
      <c r="E591" s="157"/>
      <c r="F591" s="153"/>
      <c r="G591" s="154"/>
      <c r="H591" s="155"/>
      <c r="I591" s="72">
        <v>45440</v>
      </c>
      <c r="J591" s="29">
        <v>24590638</v>
      </c>
      <c r="K591" s="33"/>
      <c r="L591" s="31"/>
      <c r="M591" s="33" t="s">
        <v>34</v>
      </c>
      <c r="N591" s="23"/>
    </row>
    <row r="592" spans="1:14" s="4" customFormat="1" ht="75.75" customHeight="1" x14ac:dyDescent="0.25">
      <c r="A592" s="122"/>
      <c r="B592" s="122"/>
      <c r="C592" s="159"/>
      <c r="D592" s="157"/>
      <c r="E592" s="157"/>
      <c r="F592" s="153"/>
      <c r="G592" s="154"/>
      <c r="H592" s="155"/>
      <c r="I592" s="72">
        <v>45455</v>
      </c>
      <c r="J592" s="29">
        <v>1362968</v>
      </c>
      <c r="K592" s="33"/>
      <c r="L592" s="31"/>
      <c r="M592" s="33" t="s">
        <v>34</v>
      </c>
      <c r="N592" s="23"/>
    </row>
    <row r="593" spans="1:14" s="4" customFormat="1" ht="75.75" customHeight="1" x14ac:dyDescent="0.25">
      <c r="A593" s="122"/>
      <c r="B593" s="122"/>
      <c r="C593" s="159"/>
      <c r="D593" s="157"/>
      <c r="E593" s="157"/>
      <c r="F593" s="153"/>
      <c r="G593" s="154"/>
      <c r="H593" s="155"/>
      <c r="I593" s="72">
        <v>45457</v>
      </c>
      <c r="J593" s="29">
        <v>1476046</v>
      </c>
      <c r="K593" s="33"/>
      <c r="L593" s="31"/>
      <c r="M593" s="33" t="s">
        <v>34</v>
      </c>
      <c r="N593" s="23"/>
    </row>
    <row r="594" spans="1:14" s="4" customFormat="1" ht="75.75" customHeight="1" x14ac:dyDescent="0.25">
      <c r="A594" s="122"/>
      <c r="B594" s="122"/>
      <c r="C594" s="159"/>
      <c r="D594" s="157"/>
      <c r="E594" s="157"/>
      <c r="F594" s="153"/>
      <c r="G594" s="154"/>
      <c r="H594" s="155"/>
      <c r="I594" s="72">
        <v>45467</v>
      </c>
      <c r="J594" s="29">
        <v>5362</v>
      </c>
      <c r="K594" s="33"/>
      <c r="L594" s="31"/>
      <c r="M594" s="33" t="s">
        <v>34</v>
      </c>
      <c r="N594" s="23"/>
    </row>
    <row r="595" spans="1:14" s="4" customFormat="1" ht="75.75" customHeight="1" x14ac:dyDescent="0.25">
      <c r="A595" s="122"/>
      <c r="B595" s="122"/>
      <c r="C595" s="159"/>
      <c r="D595" s="157"/>
      <c r="E595" s="157"/>
      <c r="F595" s="153"/>
      <c r="G595" s="154"/>
      <c r="H595" s="155"/>
      <c r="I595" s="72">
        <v>45474</v>
      </c>
      <c r="J595" s="29">
        <v>1391085</v>
      </c>
      <c r="K595" s="33"/>
      <c r="L595" s="31"/>
      <c r="M595" s="33" t="s">
        <v>34</v>
      </c>
      <c r="N595" s="23"/>
    </row>
    <row r="596" spans="1:14" s="4" customFormat="1" ht="75.75" customHeight="1" x14ac:dyDescent="0.25">
      <c r="A596" s="122"/>
      <c r="B596" s="122"/>
      <c r="C596" s="159"/>
      <c r="D596" s="157"/>
      <c r="E596" s="157"/>
      <c r="F596" s="153"/>
      <c r="G596" s="154"/>
      <c r="H596" s="155"/>
      <c r="I596" s="72">
        <v>45483</v>
      </c>
      <c r="J596" s="29">
        <v>2043793</v>
      </c>
      <c r="K596" s="33"/>
      <c r="L596" s="31"/>
      <c r="M596" s="33" t="s">
        <v>34</v>
      </c>
      <c r="N596" s="23"/>
    </row>
    <row r="597" spans="1:14" s="4" customFormat="1" ht="75.75" customHeight="1" x14ac:dyDescent="0.25">
      <c r="A597" s="122"/>
      <c r="B597" s="122"/>
      <c r="C597" s="159"/>
      <c r="D597" s="157"/>
      <c r="E597" s="157"/>
      <c r="F597" s="153"/>
      <c r="G597" s="154"/>
      <c r="H597" s="155"/>
      <c r="I597" s="72">
        <v>45495</v>
      </c>
      <c r="J597" s="29">
        <v>2824298</v>
      </c>
      <c r="K597" s="33"/>
      <c r="L597" s="31"/>
      <c r="M597" s="33" t="s">
        <v>34</v>
      </c>
      <c r="N597" s="23"/>
    </row>
    <row r="598" spans="1:14" s="4" customFormat="1" ht="75.75" customHeight="1" x14ac:dyDescent="0.25">
      <c r="A598" s="122"/>
      <c r="B598" s="122"/>
      <c r="C598" s="159"/>
      <c r="D598" s="157"/>
      <c r="E598" s="157"/>
      <c r="F598" s="153"/>
      <c r="G598" s="154"/>
      <c r="H598" s="155"/>
      <c r="I598" s="72">
        <v>45511</v>
      </c>
      <c r="J598" s="29">
        <v>844711</v>
      </c>
      <c r="K598" s="33"/>
      <c r="L598" s="31"/>
      <c r="M598" s="33" t="s">
        <v>34</v>
      </c>
      <c r="N598" s="23"/>
    </row>
    <row r="599" spans="1:14" s="4" customFormat="1" ht="75.75" customHeight="1" x14ac:dyDescent="0.25">
      <c r="A599" s="122"/>
      <c r="B599" s="122"/>
      <c r="C599" s="159"/>
      <c r="D599" s="157"/>
      <c r="E599" s="157"/>
      <c r="F599" s="153"/>
      <c r="G599" s="154"/>
      <c r="H599" s="155"/>
      <c r="I599" s="72">
        <v>45516</v>
      </c>
      <c r="J599" s="29">
        <v>1833721</v>
      </c>
      <c r="K599" s="33"/>
      <c r="L599" s="31"/>
      <c r="M599" s="33" t="s">
        <v>34</v>
      </c>
      <c r="N599" s="23"/>
    </row>
    <row r="600" spans="1:14" s="4" customFormat="1" ht="75.75" customHeight="1" x14ac:dyDescent="0.25">
      <c r="A600" s="122"/>
      <c r="B600" s="122"/>
      <c r="C600" s="159"/>
      <c r="D600" s="157"/>
      <c r="E600" s="157"/>
      <c r="F600" s="153"/>
      <c r="G600" s="154"/>
      <c r="H600" s="155"/>
      <c r="I600" s="72">
        <v>45519</v>
      </c>
      <c r="J600" s="29">
        <v>335031</v>
      </c>
      <c r="K600" s="33"/>
      <c r="L600" s="31"/>
      <c r="M600" s="33" t="s">
        <v>34</v>
      </c>
      <c r="N600" s="23"/>
    </row>
    <row r="601" spans="1:14" s="4" customFormat="1" ht="75.75" customHeight="1" x14ac:dyDescent="0.25">
      <c r="A601" s="122"/>
      <c r="B601" s="122"/>
      <c r="C601" s="159"/>
      <c r="D601" s="157"/>
      <c r="E601" s="157"/>
      <c r="F601" s="153"/>
      <c r="G601" s="154"/>
      <c r="H601" s="155"/>
      <c r="I601" s="72">
        <v>45530</v>
      </c>
      <c r="J601" s="29">
        <v>297845</v>
      </c>
      <c r="K601" s="33"/>
      <c r="L601" s="31"/>
      <c r="M601" s="33" t="s">
        <v>34</v>
      </c>
      <c r="N601" s="23"/>
    </row>
    <row r="602" spans="1:14" s="4" customFormat="1" ht="75.75" customHeight="1" x14ac:dyDescent="0.25">
      <c r="A602" s="122"/>
      <c r="B602" s="122"/>
      <c r="C602" s="159"/>
      <c r="D602" s="157"/>
      <c r="E602" s="157"/>
      <c r="F602" s="153"/>
      <c r="G602" s="154"/>
      <c r="H602" s="155"/>
      <c r="I602" s="72">
        <v>45532</v>
      </c>
      <c r="J602" s="29">
        <v>292353</v>
      </c>
      <c r="K602" s="33"/>
      <c r="L602" s="31"/>
      <c r="M602" s="33" t="s">
        <v>34</v>
      </c>
      <c r="N602" s="23"/>
    </row>
    <row r="603" spans="1:14" s="4" customFormat="1" ht="75.75" customHeight="1" x14ac:dyDescent="0.25">
      <c r="A603" s="122"/>
      <c r="B603" s="122"/>
      <c r="C603" s="159"/>
      <c r="D603" s="157"/>
      <c r="E603" s="157"/>
      <c r="F603" s="153"/>
      <c r="G603" s="154"/>
      <c r="H603" s="155"/>
      <c r="I603" s="72">
        <v>45540</v>
      </c>
      <c r="J603" s="29">
        <v>2043793</v>
      </c>
      <c r="K603" s="33"/>
      <c r="L603" s="31"/>
      <c r="M603" s="33" t="s">
        <v>34</v>
      </c>
      <c r="N603" s="23"/>
    </row>
    <row r="604" spans="1:14" s="4" customFormat="1" ht="75.75" customHeight="1" x14ac:dyDescent="0.25">
      <c r="A604" s="122"/>
      <c r="B604" s="122"/>
      <c r="C604" s="159"/>
      <c r="D604" s="157"/>
      <c r="E604" s="157"/>
      <c r="F604" s="153"/>
      <c r="G604" s="154"/>
      <c r="H604" s="155"/>
      <c r="I604" s="72">
        <v>45546</v>
      </c>
      <c r="J604" s="29">
        <v>373326</v>
      </c>
      <c r="K604" s="33"/>
      <c r="L604" s="31"/>
      <c r="M604" s="33" t="s">
        <v>34</v>
      </c>
      <c r="N604" s="23"/>
    </row>
    <row r="605" spans="1:14" s="4" customFormat="1" ht="75.75" customHeight="1" x14ac:dyDescent="0.25">
      <c r="A605" s="122"/>
      <c r="B605" s="122"/>
      <c r="C605" s="159"/>
      <c r="D605" s="157"/>
      <c r="E605" s="157"/>
      <c r="F605" s="153"/>
      <c r="G605" s="154"/>
      <c r="H605" s="155"/>
      <c r="I605" s="72">
        <v>45581</v>
      </c>
      <c r="J605" s="29">
        <v>1199082</v>
      </c>
      <c r="K605" s="33"/>
      <c r="L605" s="31"/>
      <c r="M605" s="33" t="s">
        <v>34</v>
      </c>
      <c r="N605" s="23"/>
    </row>
    <row r="606" spans="1:14" s="4" customFormat="1" ht="75.75" customHeight="1" x14ac:dyDescent="0.25">
      <c r="A606" s="122"/>
      <c r="B606" s="122"/>
      <c r="C606" s="159"/>
      <c r="D606" s="157"/>
      <c r="E606" s="157"/>
      <c r="F606" s="153"/>
      <c r="G606" s="154"/>
      <c r="H606" s="155"/>
      <c r="I606" s="72">
        <v>45583</v>
      </c>
      <c r="J606" s="29">
        <v>347303</v>
      </c>
      <c r="K606" s="33"/>
      <c r="L606" s="31"/>
      <c r="M606" s="33" t="s">
        <v>34</v>
      </c>
      <c r="N606" s="23"/>
    </row>
    <row r="607" spans="1:14" s="4" customFormat="1" ht="75.75" customHeight="1" x14ac:dyDescent="0.25">
      <c r="A607" s="122"/>
      <c r="B607" s="122"/>
      <c r="C607" s="159"/>
      <c r="D607" s="157"/>
      <c r="E607" s="157"/>
      <c r="F607" s="153"/>
      <c r="G607" s="154"/>
      <c r="H607" s="155"/>
      <c r="I607" s="72">
        <v>45631</v>
      </c>
      <c r="J607" s="29">
        <v>948047</v>
      </c>
      <c r="K607" s="33"/>
      <c r="L607" s="31"/>
      <c r="M607" s="33" t="s">
        <v>34</v>
      </c>
      <c r="N607" s="23"/>
    </row>
    <row r="608" spans="1:14" s="4" customFormat="1" ht="75.75" customHeight="1" x14ac:dyDescent="0.25">
      <c r="A608" s="122"/>
      <c r="B608" s="122"/>
      <c r="C608" s="159"/>
      <c r="D608" s="157"/>
      <c r="E608" s="157"/>
      <c r="F608" s="153"/>
      <c r="G608" s="154"/>
      <c r="H608" s="155"/>
      <c r="I608" s="72">
        <v>45636</v>
      </c>
      <c r="J608" s="29">
        <v>228983</v>
      </c>
      <c r="K608" s="33"/>
      <c r="L608" s="31"/>
      <c r="M608" s="33" t="s">
        <v>34</v>
      </c>
      <c r="N608" s="23"/>
    </row>
    <row r="609" spans="1:14" s="4" customFormat="1" ht="75.75" customHeight="1" x14ac:dyDescent="0.25">
      <c r="A609" s="122"/>
      <c r="B609" s="122"/>
      <c r="C609" s="159"/>
      <c r="D609" s="157"/>
      <c r="E609" s="157"/>
      <c r="F609" s="153"/>
      <c r="G609" s="154"/>
      <c r="H609" s="155"/>
      <c r="I609" s="72">
        <v>45640</v>
      </c>
      <c r="J609" s="29">
        <v>2353565</v>
      </c>
      <c r="K609" s="33"/>
      <c r="L609" s="31"/>
      <c r="M609" s="33" t="s">
        <v>34</v>
      </c>
      <c r="N609" s="23"/>
    </row>
    <row r="610" spans="1:14" s="4" customFormat="1" ht="75.75" customHeight="1" x14ac:dyDescent="0.25">
      <c r="A610" s="160"/>
      <c r="B610" s="160"/>
      <c r="C610" s="165"/>
      <c r="D610" s="164"/>
      <c r="E610" s="164"/>
      <c r="F610" s="161"/>
      <c r="G610" s="162"/>
      <c r="H610" s="163"/>
      <c r="I610" s="72">
        <v>45657</v>
      </c>
      <c r="J610" s="29">
        <v>534530</v>
      </c>
      <c r="K610" s="33"/>
      <c r="L610" s="31"/>
      <c r="M610" s="33" t="s">
        <v>34</v>
      </c>
      <c r="N610" s="23"/>
    </row>
    <row r="611" spans="1:14" s="4" customFormat="1" ht="75.75" customHeight="1" x14ac:dyDescent="0.25">
      <c r="A611" s="139" t="s">
        <v>83</v>
      </c>
      <c r="B611" s="139" t="s">
        <v>79</v>
      </c>
      <c r="C611" s="133">
        <v>45658</v>
      </c>
      <c r="D611" s="130" t="s">
        <v>73</v>
      </c>
      <c r="E611" s="130" t="s">
        <v>89</v>
      </c>
      <c r="F611" s="127" t="s">
        <v>86</v>
      </c>
      <c r="G611" s="142"/>
      <c r="H611" s="143"/>
      <c r="I611" s="64">
        <v>45737</v>
      </c>
      <c r="J611" s="65">
        <v>12183911</v>
      </c>
      <c r="K611" s="38"/>
      <c r="L611" s="36"/>
      <c r="M611" s="38" t="s">
        <v>34</v>
      </c>
      <c r="N611" s="23"/>
    </row>
    <row r="612" spans="1:14" s="4" customFormat="1" ht="75.75" customHeight="1" x14ac:dyDescent="0.25">
      <c r="A612" s="140"/>
      <c r="B612" s="140"/>
      <c r="C612" s="134"/>
      <c r="D612" s="131"/>
      <c r="E612" s="131"/>
      <c r="F612" s="128"/>
      <c r="G612" s="144"/>
      <c r="H612" s="145"/>
      <c r="I612" s="64">
        <v>45761</v>
      </c>
      <c r="J612" s="65">
        <v>17895</v>
      </c>
      <c r="K612" s="38"/>
      <c r="L612" s="36"/>
      <c r="M612" s="38" t="s">
        <v>34</v>
      </c>
      <c r="N612" s="23"/>
    </row>
    <row r="613" spans="1:14" s="4" customFormat="1" ht="75.75" customHeight="1" x14ac:dyDescent="0.25">
      <c r="A613" s="140"/>
      <c r="B613" s="140"/>
      <c r="C613" s="134"/>
      <c r="D613" s="131"/>
      <c r="E613" s="131"/>
      <c r="F613" s="128"/>
      <c r="G613" s="144"/>
      <c r="H613" s="145"/>
      <c r="I613" s="64">
        <v>45764</v>
      </c>
      <c r="J613" s="65">
        <v>9566217</v>
      </c>
      <c r="K613" s="38"/>
      <c r="L613" s="36"/>
      <c r="M613" s="38" t="s">
        <v>34</v>
      </c>
      <c r="N613" s="23"/>
    </row>
    <row r="614" spans="1:14" s="4" customFormat="1" ht="75.75" customHeight="1" x14ac:dyDescent="0.25">
      <c r="A614" s="140"/>
      <c r="B614" s="140"/>
      <c r="C614" s="134"/>
      <c r="D614" s="131"/>
      <c r="E614" s="131"/>
      <c r="F614" s="128"/>
      <c r="G614" s="144"/>
      <c r="H614" s="145"/>
      <c r="I614" s="64">
        <v>45792</v>
      </c>
      <c r="J614" s="65">
        <v>316037</v>
      </c>
      <c r="K614" s="38"/>
      <c r="L614" s="36"/>
      <c r="M614" s="38" t="s">
        <v>34</v>
      </c>
      <c r="N614" s="23"/>
    </row>
    <row r="615" spans="1:14" s="4" customFormat="1" ht="75.75" customHeight="1" x14ac:dyDescent="0.25">
      <c r="A615" s="140"/>
      <c r="B615" s="140"/>
      <c r="C615" s="134"/>
      <c r="D615" s="131"/>
      <c r="E615" s="131"/>
      <c r="F615" s="128"/>
      <c r="G615" s="144"/>
      <c r="H615" s="145"/>
      <c r="I615" s="64">
        <v>45796</v>
      </c>
      <c r="J615" s="65">
        <v>9301789</v>
      </c>
      <c r="K615" s="38"/>
      <c r="L615" s="36"/>
      <c r="M615" s="38" t="s">
        <v>34</v>
      </c>
      <c r="N615" s="23"/>
    </row>
    <row r="616" spans="1:14" s="4" customFormat="1" ht="75.75" customHeight="1" x14ac:dyDescent="0.25">
      <c r="A616" s="140"/>
      <c r="B616" s="140"/>
      <c r="C616" s="134"/>
      <c r="D616" s="131"/>
      <c r="E616" s="131"/>
      <c r="F616" s="128"/>
      <c r="G616" s="144"/>
      <c r="H616" s="145"/>
      <c r="I616" s="64">
        <v>45811</v>
      </c>
      <c r="J616" s="65">
        <v>4242</v>
      </c>
      <c r="K616" s="38"/>
      <c r="L616" s="36"/>
      <c r="M616" s="38" t="s">
        <v>34</v>
      </c>
      <c r="N616" s="23"/>
    </row>
    <row r="617" spans="1:14" s="4" customFormat="1" ht="75.75" customHeight="1" x14ac:dyDescent="0.25">
      <c r="A617" s="140"/>
      <c r="B617" s="140"/>
      <c r="C617" s="134"/>
      <c r="D617" s="131"/>
      <c r="E617" s="131"/>
      <c r="F617" s="128"/>
      <c r="G617" s="144"/>
      <c r="H617" s="145"/>
      <c r="I617" s="64">
        <v>45827</v>
      </c>
      <c r="J617" s="65">
        <v>7359439</v>
      </c>
      <c r="K617" s="38"/>
      <c r="L617" s="36"/>
      <c r="M617" s="38" t="s">
        <v>34</v>
      </c>
      <c r="N617" s="23"/>
    </row>
    <row r="618" spans="1:14" s="4" customFormat="1" ht="75.75" customHeight="1" x14ac:dyDescent="0.25">
      <c r="A618" s="140"/>
      <c r="B618" s="140"/>
      <c r="C618" s="134"/>
      <c r="D618" s="131"/>
      <c r="E618" s="131"/>
      <c r="F618" s="128"/>
      <c r="G618" s="144"/>
      <c r="H618" s="145"/>
      <c r="I618" s="64">
        <v>45833</v>
      </c>
      <c r="J618" s="65">
        <v>2564799</v>
      </c>
      <c r="K618" s="38"/>
      <c r="L618" s="36"/>
      <c r="M618" s="38" t="s">
        <v>34</v>
      </c>
      <c r="N618" s="23"/>
    </row>
    <row r="619" spans="1:14" s="4" customFormat="1" ht="75.75" customHeight="1" x14ac:dyDescent="0.25">
      <c r="A619" s="140"/>
      <c r="B619" s="140"/>
      <c r="C619" s="134"/>
      <c r="D619" s="131"/>
      <c r="E619" s="131"/>
      <c r="F619" s="128"/>
      <c r="G619" s="144"/>
      <c r="H619" s="145"/>
      <c r="I619" s="64">
        <v>45853</v>
      </c>
      <c r="J619" s="65">
        <v>36171</v>
      </c>
      <c r="K619" s="38"/>
      <c r="L619" s="36"/>
      <c r="M619" s="38" t="s">
        <v>34</v>
      </c>
      <c r="N619" s="23"/>
    </row>
    <row r="620" spans="1:14" s="4" customFormat="1" ht="75.75" customHeight="1" x14ac:dyDescent="0.25">
      <c r="A620" s="140"/>
      <c r="B620" s="140"/>
      <c r="C620" s="134"/>
      <c r="D620" s="131"/>
      <c r="E620" s="131"/>
      <c r="F620" s="128"/>
      <c r="G620" s="144"/>
      <c r="H620" s="145"/>
      <c r="I620" s="64">
        <v>45855</v>
      </c>
      <c r="J620" s="65">
        <v>705928</v>
      </c>
      <c r="K620" s="38"/>
      <c r="L620" s="36"/>
      <c r="M620" s="38" t="s">
        <v>34</v>
      </c>
      <c r="N620" s="23"/>
    </row>
    <row r="621" spans="1:14" s="4" customFormat="1" ht="75.75" customHeight="1" x14ac:dyDescent="0.25">
      <c r="A621" s="140"/>
      <c r="B621" s="140"/>
      <c r="C621" s="134"/>
      <c r="D621" s="131"/>
      <c r="E621" s="131"/>
      <c r="F621" s="128"/>
      <c r="G621" s="144"/>
      <c r="H621" s="145"/>
      <c r="I621" s="64">
        <v>45859</v>
      </c>
      <c r="J621" s="65">
        <v>8288603</v>
      </c>
      <c r="K621" s="38"/>
      <c r="L621" s="36"/>
      <c r="M621" s="38" t="s">
        <v>34</v>
      </c>
      <c r="N621" s="23"/>
    </row>
    <row r="622" spans="1:14" s="4" customFormat="1" ht="75.75" customHeight="1" x14ac:dyDescent="0.25">
      <c r="A622" s="140"/>
      <c r="B622" s="140"/>
      <c r="C622" s="134"/>
      <c r="D622" s="131"/>
      <c r="E622" s="131"/>
      <c r="F622" s="128"/>
      <c r="G622" s="144"/>
      <c r="H622" s="145"/>
      <c r="I622" s="64">
        <v>45875</v>
      </c>
      <c r="J622" s="65">
        <v>11053</v>
      </c>
      <c r="K622" s="38"/>
      <c r="L622" s="36"/>
      <c r="M622" s="38" t="s">
        <v>34</v>
      </c>
      <c r="N622" s="23"/>
    </row>
    <row r="623" spans="1:14" s="4" customFormat="1" ht="75.75" customHeight="1" x14ac:dyDescent="0.25">
      <c r="A623" s="140"/>
      <c r="B623" s="140"/>
      <c r="C623" s="134"/>
      <c r="D623" s="131"/>
      <c r="E623" s="131"/>
      <c r="F623" s="128"/>
      <c r="G623" s="144"/>
      <c r="H623" s="145"/>
      <c r="I623" s="64">
        <v>45884</v>
      </c>
      <c r="J623" s="65">
        <v>8412691</v>
      </c>
      <c r="K623" s="38"/>
      <c r="L623" s="36"/>
      <c r="M623" s="38" t="s">
        <v>34</v>
      </c>
      <c r="N623" s="23"/>
    </row>
    <row r="624" spans="1:14" s="4" customFormat="1" ht="75.75" customHeight="1" x14ac:dyDescent="0.25">
      <c r="A624" s="140"/>
      <c r="B624" s="140"/>
      <c r="C624" s="134"/>
      <c r="D624" s="131"/>
      <c r="E624" s="131"/>
      <c r="F624" s="128"/>
      <c r="G624" s="144"/>
      <c r="H624" s="145"/>
      <c r="I624" s="64">
        <v>45894</v>
      </c>
      <c r="J624" s="65">
        <v>10600</v>
      </c>
      <c r="K624" s="38"/>
      <c r="L624" s="36"/>
      <c r="M624" s="38" t="s">
        <v>34</v>
      </c>
      <c r="N624" s="23"/>
    </row>
    <row r="625" spans="1:14" s="4" customFormat="1" ht="75.75" customHeight="1" x14ac:dyDescent="0.25">
      <c r="A625" s="140"/>
      <c r="B625" s="140"/>
      <c r="C625" s="134"/>
      <c r="D625" s="131"/>
      <c r="E625" s="131"/>
      <c r="F625" s="128"/>
      <c r="G625" s="144"/>
      <c r="H625" s="145"/>
      <c r="I625" s="64">
        <v>45897</v>
      </c>
      <c r="J625" s="65">
        <v>249493</v>
      </c>
      <c r="K625" s="38"/>
      <c r="L625" s="36"/>
      <c r="M625" s="38" t="s">
        <v>34</v>
      </c>
      <c r="N625" s="23"/>
    </row>
    <row r="626" spans="1:14" s="4" customFormat="1" ht="75.75" customHeight="1" x14ac:dyDescent="0.25">
      <c r="A626" s="140"/>
      <c r="B626" s="140"/>
      <c r="C626" s="134"/>
      <c r="D626" s="131"/>
      <c r="E626" s="131"/>
      <c r="F626" s="128"/>
      <c r="G626" s="144"/>
      <c r="H626" s="145"/>
      <c r="I626" s="64">
        <v>45917</v>
      </c>
      <c r="J626" s="65">
        <v>9398305</v>
      </c>
      <c r="K626" s="38"/>
      <c r="L626" s="36"/>
      <c r="M626" s="38" t="s">
        <v>34</v>
      </c>
      <c r="N626" s="23"/>
    </row>
    <row r="627" spans="1:14" s="4" customFormat="1" ht="75.75" customHeight="1" x14ac:dyDescent="0.25">
      <c r="A627" s="140"/>
      <c r="B627" s="140"/>
      <c r="C627" s="134"/>
      <c r="D627" s="131"/>
      <c r="E627" s="131"/>
      <c r="F627" s="128"/>
      <c r="G627" s="144"/>
      <c r="H627" s="145"/>
      <c r="I627" s="64">
        <v>45922</v>
      </c>
      <c r="J627" s="65">
        <v>2918</v>
      </c>
      <c r="K627" s="38"/>
      <c r="L627" s="36"/>
      <c r="M627" s="38" t="s">
        <v>34</v>
      </c>
      <c r="N627" s="23"/>
    </row>
    <row r="628" spans="1:14" s="4" customFormat="1" ht="75.75" customHeight="1" x14ac:dyDescent="0.25">
      <c r="A628" s="140"/>
      <c r="B628" s="140"/>
      <c r="C628" s="134"/>
      <c r="D628" s="131"/>
      <c r="E628" s="131"/>
      <c r="F628" s="128"/>
      <c r="G628" s="144"/>
      <c r="H628" s="145"/>
      <c r="I628" s="64">
        <v>45926</v>
      </c>
      <c r="J628" s="65">
        <v>1987495</v>
      </c>
      <c r="K628" s="38"/>
      <c r="L628" s="36"/>
      <c r="M628" s="38" t="s">
        <v>34</v>
      </c>
      <c r="N628" s="23"/>
    </row>
    <row r="629" spans="1:14" s="4" customFormat="1" ht="75.75" customHeight="1" x14ac:dyDescent="0.25">
      <c r="A629" s="140"/>
      <c r="B629" s="140"/>
      <c r="C629" s="134"/>
      <c r="D629" s="131"/>
      <c r="E629" s="131"/>
      <c r="F629" s="128"/>
      <c r="G629" s="144"/>
      <c r="H629" s="145"/>
      <c r="I629" s="64">
        <v>45930</v>
      </c>
      <c r="J629" s="65">
        <v>251816</v>
      </c>
      <c r="K629" s="38"/>
      <c r="L629" s="36"/>
      <c r="M629" s="38" t="s">
        <v>34</v>
      </c>
      <c r="N629" s="23"/>
    </row>
    <row r="630" spans="1:14" s="4" customFormat="1" ht="75.75" customHeight="1" x14ac:dyDescent="0.25">
      <c r="A630" s="140"/>
      <c r="B630" s="140"/>
      <c r="C630" s="134"/>
      <c r="D630" s="131"/>
      <c r="E630" s="131"/>
      <c r="F630" s="128"/>
      <c r="G630" s="144"/>
      <c r="H630" s="145"/>
      <c r="I630" s="64">
        <v>45948</v>
      </c>
      <c r="J630" s="65">
        <v>9007784</v>
      </c>
      <c r="K630" s="38"/>
      <c r="L630" s="36"/>
      <c r="M630" s="38" t="s">
        <v>34</v>
      </c>
      <c r="N630" s="23"/>
    </row>
    <row r="631" spans="1:14" s="4" customFormat="1" ht="75.75" customHeight="1" x14ac:dyDescent="0.25">
      <c r="A631" s="140"/>
      <c r="B631" s="140"/>
      <c r="C631" s="134"/>
      <c r="D631" s="131"/>
      <c r="E631" s="131"/>
      <c r="F631" s="128"/>
      <c r="G631" s="144"/>
      <c r="H631" s="145"/>
      <c r="I631" s="64">
        <v>45960</v>
      </c>
      <c r="J631" s="65">
        <v>9184528</v>
      </c>
      <c r="K631" s="38"/>
      <c r="L631" s="36"/>
      <c r="M631" s="38" t="s">
        <v>34</v>
      </c>
      <c r="N631" s="23"/>
    </row>
    <row r="632" spans="1:14" s="4" customFormat="1" ht="75.75" customHeight="1" x14ac:dyDescent="0.25">
      <c r="A632" s="140"/>
      <c r="B632" s="140"/>
      <c r="C632" s="134"/>
      <c r="D632" s="131"/>
      <c r="E632" s="131"/>
      <c r="F632" s="128"/>
      <c r="G632" s="144"/>
      <c r="H632" s="145"/>
      <c r="I632" s="64">
        <v>45968</v>
      </c>
      <c r="J632" s="65">
        <v>5905</v>
      </c>
      <c r="K632" s="38"/>
      <c r="L632" s="36"/>
      <c r="M632" s="38" t="s">
        <v>34</v>
      </c>
      <c r="N632" s="23"/>
    </row>
    <row r="633" spans="1:14" s="4" customFormat="1" ht="75.75" customHeight="1" x14ac:dyDescent="0.25">
      <c r="A633" s="140"/>
      <c r="B633" s="140"/>
      <c r="C633" s="134"/>
      <c r="D633" s="131"/>
      <c r="E633" s="131"/>
      <c r="F633" s="128"/>
      <c r="G633" s="144"/>
      <c r="H633" s="145"/>
      <c r="I633" s="64">
        <v>46001</v>
      </c>
      <c r="J633" s="65">
        <v>9677556</v>
      </c>
      <c r="K633" s="38"/>
      <c r="L633" s="36"/>
      <c r="M633" s="38" t="s">
        <v>34</v>
      </c>
      <c r="N633" s="23"/>
    </row>
    <row r="634" spans="1:14" s="4" customFormat="1" ht="75.75" customHeight="1" x14ac:dyDescent="0.25">
      <c r="A634" s="140"/>
      <c r="B634" s="140"/>
      <c r="C634" s="134"/>
      <c r="D634" s="131"/>
      <c r="E634" s="131"/>
      <c r="F634" s="128"/>
      <c r="G634" s="144"/>
      <c r="H634" s="145"/>
      <c r="I634" s="64">
        <v>46008</v>
      </c>
      <c r="J634" s="65">
        <v>-822421</v>
      </c>
      <c r="K634" s="38"/>
      <c r="L634" s="36"/>
      <c r="M634" s="38" t="s">
        <v>34</v>
      </c>
      <c r="N634" s="23"/>
    </row>
    <row r="635" spans="1:14" s="4" customFormat="1" ht="75.75" customHeight="1" x14ac:dyDescent="0.25">
      <c r="A635" s="140"/>
      <c r="B635" s="140"/>
      <c r="C635" s="134"/>
      <c r="D635" s="131"/>
      <c r="E635" s="131"/>
      <c r="F635" s="128"/>
      <c r="G635" s="144"/>
      <c r="H635" s="145"/>
      <c r="I635" s="64">
        <v>46014</v>
      </c>
      <c r="J635" s="65">
        <v>22628</v>
      </c>
      <c r="K635" s="38"/>
      <c r="L635" s="36"/>
      <c r="M635" s="38" t="s">
        <v>34</v>
      </c>
      <c r="N635" s="23"/>
    </row>
    <row r="636" spans="1:14" s="4" customFormat="1" ht="75.75" customHeight="1" x14ac:dyDescent="0.25">
      <c r="A636" s="140"/>
      <c r="B636" s="140"/>
      <c r="C636" s="134"/>
      <c r="D636" s="131"/>
      <c r="E636" s="131"/>
      <c r="F636" s="128"/>
      <c r="G636" s="144"/>
      <c r="H636" s="145"/>
      <c r="I636" s="64">
        <v>46038</v>
      </c>
      <c r="J636" s="65">
        <v>11486751</v>
      </c>
      <c r="K636" s="38"/>
      <c r="L636" s="36"/>
      <c r="M636" s="38" t="s">
        <v>45</v>
      </c>
      <c r="N636" s="23"/>
    </row>
    <row r="637" spans="1:14" s="4" customFormat="1" ht="75.75" customHeight="1" x14ac:dyDescent="0.25">
      <c r="A637" s="140"/>
      <c r="B637" s="140"/>
      <c r="C637" s="134"/>
      <c r="D637" s="131"/>
      <c r="E637" s="131"/>
      <c r="F637" s="128"/>
      <c r="G637" s="144"/>
      <c r="H637" s="145"/>
      <c r="I637" s="64">
        <v>46062</v>
      </c>
      <c r="J637" s="65">
        <v>220608</v>
      </c>
      <c r="K637" s="38"/>
      <c r="L637" s="36"/>
      <c r="M637" s="38" t="s">
        <v>45</v>
      </c>
      <c r="N637" s="23"/>
    </row>
    <row r="638" spans="1:14" s="4" customFormat="1" ht="75.75" customHeight="1" x14ac:dyDescent="0.25">
      <c r="A638" s="140"/>
      <c r="B638" s="140"/>
      <c r="C638" s="134"/>
      <c r="D638" s="131"/>
      <c r="E638" s="131"/>
      <c r="F638" s="128"/>
      <c r="G638" s="144"/>
      <c r="H638" s="145"/>
      <c r="I638" s="64">
        <v>46073</v>
      </c>
      <c r="J638" s="65">
        <v>11758422</v>
      </c>
      <c r="K638" s="38"/>
      <c r="L638" s="36"/>
      <c r="M638" s="38" t="s">
        <v>45</v>
      </c>
      <c r="N638" s="23"/>
    </row>
    <row r="639" spans="1:14" s="4" customFormat="1" ht="75.75" customHeight="1" x14ac:dyDescent="0.25">
      <c r="A639" s="140"/>
      <c r="B639" s="140"/>
      <c r="C639" s="134"/>
      <c r="D639" s="131"/>
      <c r="E639" s="131"/>
      <c r="F639" s="128"/>
      <c r="G639" s="144"/>
      <c r="H639" s="145"/>
      <c r="I639" s="64">
        <v>46077</v>
      </c>
      <c r="J639" s="65">
        <v>462</v>
      </c>
      <c r="K639" s="38"/>
      <c r="L639" s="36"/>
      <c r="M639" s="38" t="s">
        <v>45</v>
      </c>
      <c r="N639" s="23"/>
    </row>
    <row r="640" spans="1:14" s="4" customFormat="1" ht="75.75" customHeight="1" x14ac:dyDescent="0.25">
      <c r="A640" s="140"/>
      <c r="B640" s="140"/>
      <c r="C640" s="134"/>
      <c r="D640" s="131"/>
      <c r="E640" s="131"/>
      <c r="F640" s="128"/>
      <c r="G640" s="144"/>
      <c r="H640" s="145"/>
      <c r="I640" s="64">
        <v>46106</v>
      </c>
      <c r="J640" s="65">
        <v>6884</v>
      </c>
      <c r="K640" s="38"/>
      <c r="L640" s="36"/>
      <c r="M640" s="38" t="s">
        <v>45</v>
      </c>
      <c r="N640" s="23"/>
    </row>
    <row r="641" spans="1:14" s="4" customFormat="1" ht="75.75" customHeight="1" x14ac:dyDescent="0.25">
      <c r="A641" s="141"/>
      <c r="B641" s="141"/>
      <c r="C641" s="135"/>
      <c r="D641" s="132"/>
      <c r="E641" s="132"/>
      <c r="F641" s="129"/>
      <c r="G641" s="146"/>
      <c r="H641" s="147"/>
      <c r="I641" s="64">
        <v>46140</v>
      </c>
      <c r="J641" s="65">
        <v>33342</v>
      </c>
      <c r="K641" s="38"/>
      <c r="L641" s="36"/>
      <c r="M641" s="38" t="s">
        <v>45</v>
      </c>
      <c r="N641" s="23"/>
    </row>
    <row r="642" spans="1:14" s="4" customFormat="1" ht="75.75" customHeight="1" x14ac:dyDescent="0.25">
      <c r="A642" s="121" t="s">
        <v>84</v>
      </c>
      <c r="B642" s="121" t="s">
        <v>81</v>
      </c>
      <c r="C642" s="158">
        <v>45566</v>
      </c>
      <c r="D642" s="156" t="s">
        <v>69</v>
      </c>
      <c r="E642" s="156" t="s">
        <v>90</v>
      </c>
      <c r="F642" s="150" t="s">
        <v>85</v>
      </c>
      <c r="G642" s="151"/>
      <c r="H642" s="152"/>
      <c r="I642" s="72">
        <v>45640</v>
      </c>
      <c r="J642" s="29">
        <v>2605557</v>
      </c>
      <c r="K642" s="33"/>
      <c r="L642" s="31"/>
      <c r="M642" s="33" t="s">
        <v>34</v>
      </c>
      <c r="N642" s="23"/>
    </row>
    <row r="643" spans="1:14" s="4" customFormat="1" ht="75.75" customHeight="1" x14ac:dyDescent="0.25">
      <c r="A643" s="122"/>
      <c r="B643" s="122"/>
      <c r="C643" s="159"/>
      <c r="D643" s="157"/>
      <c r="E643" s="157"/>
      <c r="F643" s="153"/>
      <c r="G643" s="154"/>
      <c r="H643" s="155"/>
      <c r="I643" s="72">
        <v>45644</v>
      </c>
      <c r="J643" s="29">
        <v>8019411</v>
      </c>
      <c r="K643" s="33"/>
      <c r="L643" s="31"/>
      <c r="M643" s="33" t="s">
        <v>34</v>
      </c>
      <c r="N643" s="23"/>
    </row>
    <row r="644" spans="1:14" s="4" customFormat="1" ht="75.75" customHeight="1" x14ac:dyDescent="0.25">
      <c r="A644" s="122"/>
      <c r="B644" s="122"/>
      <c r="C644" s="159"/>
      <c r="D644" s="157"/>
      <c r="E644" s="157"/>
      <c r="F644" s="153"/>
      <c r="G644" s="154"/>
      <c r="H644" s="155"/>
      <c r="I644" s="72">
        <v>45670</v>
      </c>
      <c r="J644" s="29">
        <v>192055</v>
      </c>
      <c r="K644" s="33"/>
      <c r="L644" s="31"/>
      <c r="M644" s="33" t="s">
        <v>34</v>
      </c>
      <c r="N644" s="23"/>
    </row>
    <row r="645" spans="1:14" s="4" customFormat="1" ht="75.75" customHeight="1" x14ac:dyDescent="0.25">
      <c r="A645" s="122"/>
      <c r="B645" s="122"/>
      <c r="C645" s="159"/>
      <c r="D645" s="157"/>
      <c r="E645" s="157"/>
      <c r="F645" s="153"/>
      <c r="G645" s="154"/>
      <c r="H645" s="155"/>
      <c r="I645" s="72">
        <v>45671</v>
      </c>
      <c r="J645" s="29">
        <v>389077</v>
      </c>
      <c r="K645" s="33"/>
      <c r="L645" s="31"/>
      <c r="M645" s="33" t="s">
        <v>34</v>
      </c>
      <c r="N645" s="23"/>
    </row>
    <row r="646" spans="1:14" s="4" customFormat="1" ht="75.75" customHeight="1" x14ac:dyDescent="0.25">
      <c r="A646" s="122"/>
      <c r="B646" s="122"/>
      <c r="C646" s="159"/>
      <c r="D646" s="157"/>
      <c r="E646" s="157"/>
      <c r="F646" s="153"/>
      <c r="G646" s="154"/>
      <c r="H646" s="155"/>
      <c r="I646" s="72">
        <v>45672</v>
      </c>
      <c r="J646" s="29">
        <v>1317770</v>
      </c>
      <c r="K646" s="33"/>
      <c r="L646" s="31"/>
      <c r="M646" s="33" t="s">
        <v>34</v>
      </c>
      <c r="N646" s="23"/>
    </row>
    <row r="647" spans="1:14" s="4" customFormat="1" ht="75.75" customHeight="1" x14ac:dyDescent="0.25">
      <c r="A647" s="122"/>
      <c r="B647" s="122"/>
      <c r="C647" s="159"/>
      <c r="D647" s="157"/>
      <c r="E647" s="157"/>
      <c r="F647" s="153"/>
      <c r="G647" s="154"/>
      <c r="H647" s="155"/>
      <c r="I647" s="72">
        <v>45707</v>
      </c>
      <c r="J647" s="29">
        <v>7208292</v>
      </c>
      <c r="K647" s="33"/>
      <c r="L647" s="31"/>
      <c r="M647" s="33" t="s">
        <v>34</v>
      </c>
      <c r="N647" s="23"/>
    </row>
    <row r="648" spans="1:14" s="4" customFormat="1" ht="75.75" customHeight="1" x14ac:dyDescent="0.25">
      <c r="A648" s="122"/>
      <c r="B648" s="122"/>
      <c r="C648" s="159"/>
      <c r="D648" s="157"/>
      <c r="E648" s="157"/>
      <c r="F648" s="153"/>
      <c r="G648" s="154"/>
      <c r="H648" s="155"/>
      <c r="I648" s="72">
        <v>45715</v>
      </c>
      <c r="J648" s="29">
        <v>778659</v>
      </c>
      <c r="K648" s="33"/>
      <c r="L648" s="31"/>
      <c r="M648" s="33" t="s">
        <v>34</v>
      </c>
      <c r="N648" s="23"/>
    </row>
    <row r="649" spans="1:14" s="4" customFormat="1" ht="75.75" customHeight="1" x14ac:dyDescent="0.25">
      <c r="A649" s="122"/>
      <c r="B649" s="122"/>
      <c r="C649" s="159"/>
      <c r="D649" s="157"/>
      <c r="E649" s="157"/>
      <c r="F649" s="153"/>
      <c r="G649" s="154"/>
      <c r="H649" s="155"/>
      <c r="I649" s="72">
        <v>45737</v>
      </c>
      <c r="J649" s="29">
        <v>2296886</v>
      </c>
      <c r="K649" s="33"/>
      <c r="L649" s="31"/>
      <c r="M649" s="33" t="s">
        <v>34</v>
      </c>
      <c r="N649" s="23"/>
    </row>
    <row r="650" spans="1:14" s="4" customFormat="1" ht="75.75" customHeight="1" x14ac:dyDescent="0.25">
      <c r="A650" s="122"/>
      <c r="B650" s="122"/>
      <c r="C650" s="159"/>
      <c r="D650" s="157"/>
      <c r="E650" s="157"/>
      <c r="F650" s="153"/>
      <c r="G650" s="154"/>
      <c r="H650" s="155"/>
      <c r="I650" s="72">
        <v>45750</v>
      </c>
      <c r="J650" s="29">
        <v>14697769</v>
      </c>
      <c r="K650" s="33"/>
      <c r="L650" s="31"/>
      <c r="M650" s="33" t="s">
        <v>34</v>
      </c>
      <c r="N650" s="23"/>
    </row>
    <row r="651" spans="1:14" s="4" customFormat="1" ht="75.75" customHeight="1" x14ac:dyDescent="0.25">
      <c r="A651" s="122"/>
      <c r="B651" s="122"/>
      <c r="C651" s="159"/>
      <c r="D651" s="157"/>
      <c r="E651" s="157"/>
      <c r="F651" s="153"/>
      <c r="G651" s="154"/>
      <c r="H651" s="155"/>
      <c r="I651" s="72">
        <v>45751</v>
      </c>
      <c r="J651" s="29">
        <v>25494780</v>
      </c>
      <c r="K651" s="33"/>
      <c r="L651" s="31"/>
      <c r="M651" s="33" t="s">
        <v>34</v>
      </c>
      <c r="N651" s="23"/>
    </row>
    <row r="652" spans="1:14" s="4" customFormat="1" ht="75.75" customHeight="1" x14ac:dyDescent="0.25">
      <c r="A652" s="122"/>
      <c r="B652" s="122"/>
      <c r="C652" s="159"/>
      <c r="D652" s="157"/>
      <c r="E652" s="157"/>
      <c r="F652" s="153"/>
      <c r="G652" s="154"/>
      <c r="H652" s="155"/>
      <c r="I652" s="72">
        <v>45762</v>
      </c>
      <c r="J652" s="29">
        <v>16504960</v>
      </c>
      <c r="K652" s="33"/>
      <c r="L652" s="31"/>
      <c r="M652" s="33" t="s">
        <v>34</v>
      </c>
      <c r="N652" s="23"/>
    </row>
    <row r="653" spans="1:14" s="4" customFormat="1" ht="75.75" customHeight="1" x14ac:dyDescent="0.25">
      <c r="A653" s="122"/>
      <c r="B653" s="122"/>
      <c r="C653" s="159"/>
      <c r="D653" s="157"/>
      <c r="E653" s="157"/>
      <c r="F653" s="153"/>
      <c r="G653" s="154"/>
      <c r="H653" s="155"/>
      <c r="I653" s="72">
        <v>45772</v>
      </c>
      <c r="J653" s="29">
        <v>3218704</v>
      </c>
      <c r="K653" s="33"/>
      <c r="L653" s="31"/>
      <c r="M653" s="33" t="s">
        <v>34</v>
      </c>
      <c r="N653" s="23"/>
    </row>
    <row r="654" spans="1:14" s="4" customFormat="1" ht="75.75" customHeight="1" x14ac:dyDescent="0.25">
      <c r="A654" s="122"/>
      <c r="B654" s="122"/>
      <c r="C654" s="159"/>
      <c r="D654" s="157"/>
      <c r="E654" s="157"/>
      <c r="F654" s="153"/>
      <c r="G654" s="154"/>
      <c r="H654" s="155"/>
      <c r="I654" s="72">
        <v>45777</v>
      </c>
      <c r="J654" s="29">
        <v>1658703</v>
      </c>
      <c r="K654" s="33"/>
      <c r="L654" s="31"/>
      <c r="M654" s="33" t="s">
        <v>34</v>
      </c>
      <c r="N654" s="23"/>
    </row>
    <row r="655" spans="1:14" s="4" customFormat="1" ht="75.75" customHeight="1" x14ac:dyDescent="0.25">
      <c r="A655" s="122"/>
      <c r="B655" s="122"/>
      <c r="C655" s="159"/>
      <c r="D655" s="157"/>
      <c r="E655" s="157"/>
      <c r="F655" s="153"/>
      <c r="G655" s="154"/>
      <c r="H655" s="155"/>
      <c r="I655" s="72">
        <v>45783</v>
      </c>
      <c r="J655" s="29">
        <v>37512</v>
      </c>
      <c r="K655" s="33"/>
      <c r="L655" s="31"/>
      <c r="M655" s="33" t="s">
        <v>34</v>
      </c>
      <c r="N655" s="23"/>
    </row>
    <row r="656" spans="1:14" s="4" customFormat="1" ht="75.75" customHeight="1" x14ac:dyDescent="0.25">
      <c r="A656" s="122"/>
      <c r="B656" s="122"/>
      <c r="C656" s="159"/>
      <c r="D656" s="157"/>
      <c r="E656" s="157"/>
      <c r="F656" s="153"/>
      <c r="G656" s="154"/>
      <c r="H656" s="155"/>
      <c r="I656" s="72">
        <v>45799</v>
      </c>
      <c r="J656" s="29">
        <v>9895171</v>
      </c>
      <c r="K656" s="33"/>
      <c r="L656" s="31"/>
      <c r="M656" s="33" t="s">
        <v>34</v>
      </c>
      <c r="N656" s="23"/>
    </row>
    <row r="657" spans="1:14" s="4" customFormat="1" ht="75.75" customHeight="1" x14ac:dyDescent="0.25">
      <c r="A657" s="122"/>
      <c r="B657" s="122"/>
      <c r="C657" s="159"/>
      <c r="D657" s="157"/>
      <c r="E657" s="157"/>
      <c r="F657" s="153"/>
      <c r="G657" s="154"/>
      <c r="H657" s="155"/>
      <c r="I657" s="72">
        <v>45806</v>
      </c>
      <c r="J657" s="29">
        <v>1601207</v>
      </c>
      <c r="K657" s="33"/>
      <c r="L657" s="31"/>
      <c r="M657" s="33" t="s">
        <v>34</v>
      </c>
      <c r="N657" s="23"/>
    </row>
    <row r="658" spans="1:14" s="4" customFormat="1" ht="75.75" customHeight="1" x14ac:dyDescent="0.25">
      <c r="A658" s="122"/>
      <c r="B658" s="122"/>
      <c r="C658" s="159"/>
      <c r="D658" s="157"/>
      <c r="E658" s="157"/>
      <c r="F658" s="153"/>
      <c r="G658" s="154"/>
      <c r="H658" s="155"/>
      <c r="I658" s="72">
        <v>45824</v>
      </c>
      <c r="J658" s="29">
        <v>4479160</v>
      </c>
      <c r="K658" s="33"/>
      <c r="L658" s="31"/>
      <c r="M658" s="33" t="s">
        <v>34</v>
      </c>
      <c r="N658" s="23"/>
    </row>
    <row r="659" spans="1:14" s="4" customFormat="1" ht="75.75" customHeight="1" x14ac:dyDescent="0.25">
      <c r="A659" s="122"/>
      <c r="B659" s="122"/>
      <c r="C659" s="159"/>
      <c r="D659" s="157"/>
      <c r="E659" s="157"/>
      <c r="F659" s="153"/>
      <c r="G659" s="154"/>
      <c r="H659" s="155"/>
      <c r="I659" s="72">
        <v>45833</v>
      </c>
      <c r="J659" s="29">
        <v>1650217</v>
      </c>
      <c r="K659" s="33"/>
      <c r="L659" s="31"/>
      <c r="M659" s="33" t="s">
        <v>34</v>
      </c>
      <c r="N659" s="23"/>
    </row>
    <row r="660" spans="1:14" s="4" customFormat="1" ht="75.75" customHeight="1" x14ac:dyDescent="0.25">
      <c r="A660" s="122"/>
      <c r="B660" s="122"/>
      <c r="C660" s="159"/>
      <c r="D660" s="157"/>
      <c r="E660" s="157"/>
      <c r="F660" s="153"/>
      <c r="G660" s="154"/>
      <c r="H660" s="155"/>
      <c r="I660" s="72">
        <v>45834</v>
      </c>
      <c r="J660" s="29">
        <v>1564870</v>
      </c>
      <c r="K660" s="33"/>
      <c r="L660" s="31"/>
      <c r="M660" s="33" t="s">
        <v>34</v>
      </c>
      <c r="N660" s="23"/>
    </row>
    <row r="661" spans="1:14" s="4" customFormat="1" ht="75.75" customHeight="1" x14ac:dyDescent="0.25">
      <c r="A661" s="122"/>
      <c r="B661" s="122"/>
      <c r="C661" s="159"/>
      <c r="D661" s="157"/>
      <c r="E661" s="157"/>
      <c r="F661" s="153"/>
      <c r="G661" s="154"/>
      <c r="H661" s="155"/>
      <c r="I661" s="72">
        <v>45854</v>
      </c>
      <c r="J661" s="29">
        <v>25972</v>
      </c>
      <c r="K661" s="33"/>
      <c r="L661" s="31"/>
      <c r="M661" s="33" t="s">
        <v>34</v>
      </c>
      <c r="N661" s="23"/>
    </row>
    <row r="662" spans="1:14" s="4" customFormat="1" ht="75.75" customHeight="1" x14ac:dyDescent="0.25">
      <c r="A662" s="122"/>
      <c r="B662" s="122"/>
      <c r="C662" s="159"/>
      <c r="D662" s="157"/>
      <c r="E662" s="157"/>
      <c r="F662" s="153"/>
      <c r="G662" s="154"/>
      <c r="H662" s="155"/>
      <c r="I662" s="72">
        <v>45855</v>
      </c>
      <c r="J662" s="29">
        <v>132357</v>
      </c>
      <c r="K662" s="33"/>
      <c r="L662" s="31"/>
      <c r="M662" s="33" t="s">
        <v>34</v>
      </c>
      <c r="N662" s="23"/>
    </row>
    <row r="663" spans="1:14" s="4" customFormat="1" ht="75.75" customHeight="1" x14ac:dyDescent="0.25">
      <c r="A663" s="122"/>
      <c r="B663" s="122"/>
      <c r="C663" s="159"/>
      <c r="D663" s="157"/>
      <c r="E663" s="157"/>
      <c r="F663" s="153"/>
      <c r="G663" s="154"/>
      <c r="H663" s="155"/>
      <c r="I663" s="72">
        <v>45856</v>
      </c>
      <c r="J663" s="29">
        <v>1103584</v>
      </c>
      <c r="K663" s="33"/>
      <c r="L663" s="31"/>
      <c r="M663" s="33" t="s">
        <v>34</v>
      </c>
      <c r="N663" s="23"/>
    </row>
    <row r="664" spans="1:14" s="4" customFormat="1" ht="75.75" customHeight="1" x14ac:dyDescent="0.25">
      <c r="A664" s="122"/>
      <c r="B664" s="122"/>
      <c r="C664" s="159"/>
      <c r="D664" s="157"/>
      <c r="E664" s="157"/>
      <c r="F664" s="153"/>
      <c r="G664" s="154"/>
      <c r="H664" s="155"/>
      <c r="I664" s="72">
        <v>45870</v>
      </c>
      <c r="J664" s="29">
        <v>1594410</v>
      </c>
      <c r="K664" s="33"/>
      <c r="L664" s="31"/>
      <c r="M664" s="33" t="s">
        <v>34</v>
      </c>
      <c r="N664" s="23"/>
    </row>
    <row r="665" spans="1:14" s="4" customFormat="1" ht="75.75" customHeight="1" x14ac:dyDescent="0.25">
      <c r="A665" s="122"/>
      <c r="B665" s="122"/>
      <c r="C665" s="159"/>
      <c r="D665" s="157"/>
      <c r="E665" s="157"/>
      <c r="F665" s="153"/>
      <c r="G665" s="154"/>
      <c r="H665" s="155"/>
      <c r="I665" s="72">
        <v>45883</v>
      </c>
      <c r="J665" s="29">
        <v>413787</v>
      </c>
      <c r="K665" s="33"/>
      <c r="L665" s="31"/>
      <c r="M665" s="33" t="s">
        <v>34</v>
      </c>
      <c r="N665" s="23"/>
    </row>
    <row r="666" spans="1:14" s="4" customFormat="1" ht="75.75" customHeight="1" x14ac:dyDescent="0.25">
      <c r="A666" s="122"/>
      <c r="B666" s="122"/>
      <c r="C666" s="159"/>
      <c r="D666" s="157"/>
      <c r="E666" s="157"/>
      <c r="F666" s="153"/>
      <c r="G666" s="154"/>
      <c r="H666" s="155"/>
      <c r="I666" s="72">
        <v>45901</v>
      </c>
      <c r="J666" s="29">
        <v>1594410</v>
      </c>
      <c r="K666" s="33"/>
      <c r="L666" s="31"/>
      <c r="M666" s="33" t="s">
        <v>34</v>
      </c>
      <c r="N666" s="23"/>
    </row>
    <row r="667" spans="1:14" s="4" customFormat="1" ht="75.75" customHeight="1" x14ac:dyDescent="0.25">
      <c r="A667" s="122"/>
      <c r="B667" s="122"/>
      <c r="C667" s="159"/>
      <c r="D667" s="157"/>
      <c r="E667" s="157"/>
      <c r="F667" s="153"/>
      <c r="G667" s="154"/>
      <c r="H667" s="155"/>
      <c r="I667" s="72">
        <v>45917</v>
      </c>
      <c r="J667" s="29">
        <v>334632</v>
      </c>
      <c r="K667" s="33"/>
      <c r="L667" s="31"/>
      <c r="M667" s="33" t="s">
        <v>34</v>
      </c>
      <c r="N667" s="23"/>
    </row>
    <row r="668" spans="1:14" s="4" customFormat="1" ht="75.75" customHeight="1" x14ac:dyDescent="0.25">
      <c r="A668" s="122"/>
      <c r="B668" s="122"/>
      <c r="C668" s="159"/>
      <c r="D668" s="157"/>
      <c r="E668" s="157"/>
      <c r="F668" s="153"/>
      <c r="G668" s="154"/>
      <c r="H668" s="155"/>
      <c r="I668" s="72">
        <v>45926</v>
      </c>
      <c r="J668" s="29">
        <v>372183</v>
      </c>
      <c r="K668" s="33"/>
      <c r="L668" s="31"/>
      <c r="M668" s="33" t="s">
        <v>34</v>
      </c>
      <c r="N668" s="23"/>
    </row>
    <row r="669" spans="1:14" s="4" customFormat="1" ht="75.75" customHeight="1" x14ac:dyDescent="0.25">
      <c r="A669" s="122"/>
      <c r="B669" s="122"/>
      <c r="C669" s="159"/>
      <c r="D669" s="157"/>
      <c r="E669" s="157"/>
      <c r="F669" s="153"/>
      <c r="G669" s="154"/>
      <c r="H669" s="155"/>
      <c r="I669" s="72">
        <v>45947</v>
      </c>
      <c r="J669" s="29">
        <v>314867</v>
      </c>
      <c r="K669" s="33"/>
      <c r="L669" s="31"/>
      <c r="M669" s="33" t="s">
        <v>34</v>
      </c>
      <c r="N669" s="23"/>
    </row>
    <row r="670" spans="1:14" s="4" customFormat="1" ht="75.75" customHeight="1" x14ac:dyDescent="0.25">
      <c r="A670" s="122"/>
      <c r="B670" s="122"/>
      <c r="C670" s="159"/>
      <c r="D670" s="157"/>
      <c r="E670" s="157"/>
      <c r="F670" s="153"/>
      <c r="G670" s="154"/>
      <c r="H670" s="155"/>
      <c r="I670" s="72">
        <v>45979</v>
      </c>
      <c r="J670" s="29">
        <v>2472683</v>
      </c>
      <c r="K670" s="33"/>
      <c r="L670" s="31"/>
      <c r="M670" s="33" t="s">
        <v>34</v>
      </c>
      <c r="N670" s="23"/>
    </row>
    <row r="671" spans="1:14" s="4" customFormat="1" ht="75.75" customHeight="1" x14ac:dyDescent="0.25">
      <c r="A671" s="160"/>
      <c r="B671" s="160"/>
      <c r="C671" s="165"/>
      <c r="D671" s="164"/>
      <c r="E671" s="164"/>
      <c r="F671" s="161"/>
      <c r="G671" s="162"/>
      <c r="H671" s="163"/>
      <c r="I671" s="72">
        <v>45991</v>
      </c>
      <c r="J671" s="29">
        <v>129074</v>
      </c>
      <c r="K671" s="33"/>
      <c r="L671" s="31"/>
      <c r="M671" s="33" t="s">
        <v>34</v>
      </c>
      <c r="N671" s="23"/>
    </row>
    <row r="672" spans="1:14" s="4" customFormat="1" ht="75.75" customHeight="1" x14ac:dyDescent="0.25">
      <c r="A672" s="139" t="s">
        <v>104</v>
      </c>
      <c r="B672" s="139" t="s">
        <v>105</v>
      </c>
      <c r="C672" s="133">
        <v>45903</v>
      </c>
      <c r="D672" s="130" t="s">
        <v>106</v>
      </c>
      <c r="E672" s="130" t="s">
        <v>107</v>
      </c>
      <c r="F672" s="127">
        <v>115079370</v>
      </c>
      <c r="G672" s="142">
        <v>31071430</v>
      </c>
      <c r="H672" s="143">
        <v>146150800</v>
      </c>
      <c r="I672" s="64">
        <v>45973</v>
      </c>
      <c r="J672" s="65">
        <v>34519108</v>
      </c>
      <c r="K672" s="38" t="s">
        <v>34</v>
      </c>
      <c r="L672" s="36"/>
      <c r="M672" s="38"/>
      <c r="N672" s="23"/>
    </row>
    <row r="673" spans="1:14" s="4" customFormat="1" ht="75.75" customHeight="1" x14ac:dyDescent="0.25">
      <c r="A673" s="140"/>
      <c r="B673" s="140"/>
      <c r="C673" s="134"/>
      <c r="D673" s="131"/>
      <c r="E673" s="131"/>
      <c r="F673" s="128"/>
      <c r="G673" s="144"/>
      <c r="H673" s="145"/>
      <c r="I673" s="64">
        <v>46003</v>
      </c>
      <c r="J673" s="65">
        <v>31230316</v>
      </c>
      <c r="K673" s="38" t="s">
        <v>34</v>
      </c>
      <c r="L673" s="36"/>
      <c r="M673" s="38"/>
      <c r="N673" s="23"/>
    </row>
    <row r="674" spans="1:14" s="4" customFormat="1" ht="75.75" customHeight="1" x14ac:dyDescent="0.25">
      <c r="A674" s="140"/>
      <c r="B674" s="140"/>
      <c r="C674" s="134"/>
      <c r="D674" s="131"/>
      <c r="E674" s="131"/>
      <c r="F674" s="128"/>
      <c r="G674" s="144"/>
      <c r="H674" s="145"/>
      <c r="I674" s="64">
        <v>46003</v>
      </c>
      <c r="J674" s="65">
        <v>21416772</v>
      </c>
      <c r="K674" s="38" t="s">
        <v>34</v>
      </c>
      <c r="L674" s="36"/>
      <c r="M674" s="38"/>
      <c r="N674" s="23"/>
    </row>
    <row r="675" spans="1:14" s="4" customFormat="1" ht="75.75" customHeight="1" x14ac:dyDescent="0.25">
      <c r="A675" s="140"/>
      <c r="B675" s="140"/>
      <c r="C675" s="134"/>
      <c r="D675" s="131"/>
      <c r="E675" s="131"/>
      <c r="F675" s="128"/>
      <c r="G675" s="144"/>
      <c r="H675" s="145"/>
      <c r="I675" s="64">
        <v>46004</v>
      </c>
      <c r="J675" s="65">
        <v>10695178</v>
      </c>
      <c r="K675" s="38" t="s">
        <v>34</v>
      </c>
      <c r="L675" s="36"/>
      <c r="M675" s="38"/>
      <c r="N675" s="23"/>
    </row>
    <row r="676" spans="1:14" s="4" customFormat="1" ht="75.75" customHeight="1" x14ac:dyDescent="0.25">
      <c r="A676" s="141"/>
      <c r="B676" s="141"/>
      <c r="C676" s="135"/>
      <c r="D676" s="132"/>
      <c r="E676" s="132"/>
      <c r="F676" s="129"/>
      <c r="G676" s="146"/>
      <c r="H676" s="147"/>
      <c r="I676" s="64">
        <v>46007</v>
      </c>
      <c r="J676" s="65">
        <v>48232314</v>
      </c>
      <c r="K676" s="38" t="s">
        <v>34</v>
      </c>
      <c r="L676" s="36"/>
      <c r="M676" s="38"/>
      <c r="N676" s="23"/>
    </row>
    <row r="677" spans="1:14" s="4" customFormat="1" ht="75.75" customHeight="1" x14ac:dyDescent="0.25">
      <c r="A677" s="121" t="s">
        <v>108</v>
      </c>
      <c r="B677" s="121" t="s">
        <v>110</v>
      </c>
      <c r="C677" s="158">
        <v>45931</v>
      </c>
      <c r="D677" s="156" t="s">
        <v>69</v>
      </c>
      <c r="E677" s="156" t="s">
        <v>89</v>
      </c>
      <c r="F677" s="150" t="s">
        <v>112</v>
      </c>
      <c r="G677" s="151"/>
      <c r="H677" s="152"/>
      <c r="I677" s="72">
        <v>45979</v>
      </c>
      <c r="J677" s="29">
        <v>2472683</v>
      </c>
      <c r="K677" s="33"/>
      <c r="L677" s="31"/>
      <c r="M677" s="33" t="s">
        <v>34</v>
      </c>
      <c r="N677" s="23"/>
    </row>
    <row r="678" spans="1:14" s="4" customFormat="1" ht="75.75" customHeight="1" x14ac:dyDescent="0.25">
      <c r="A678" s="122"/>
      <c r="B678" s="122"/>
      <c r="C678" s="159"/>
      <c r="D678" s="157"/>
      <c r="E678" s="157"/>
      <c r="F678" s="153"/>
      <c r="G678" s="154"/>
      <c r="H678" s="155"/>
      <c r="I678" s="72">
        <v>45991</v>
      </c>
      <c r="J678" s="29">
        <v>129074</v>
      </c>
      <c r="K678" s="33"/>
      <c r="L678" s="31"/>
      <c r="M678" s="33" t="s">
        <v>34</v>
      </c>
      <c r="N678" s="23"/>
    </row>
    <row r="679" spans="1:14" s="4" customFormat="1" ht="75.75" customHeight="1" x14ac:dyDescent="0.25">
      <c r="A679" s="122"/>
      <c r="B679" s="122"/>
      <c r="C679" s="159"/>
      <c r="D679" s="157"/>
      <c r="E679" s="157"/>
      <c r="F679" s="153"/>
      <c r="G679" s="154"/>
      <c r="H679" s="155"/>
      <c r="I679" s="72">
        <v>46009</v>
      </c>
      <c r="J679" s="29">
        <v>488767</v>
      </c>
      <c r="K679" s="33"/>
      <c r="L679" s="31"/>
      <c r="M679" s="33" t="s">
        <v>34</v>
      </c>
      <c r="N679" s="23"/>
    </row>
    <row r="680" spans="1:14" s="4" customFormat="1" ht="75.75" customHeight="1" x14ac:dyDescent="0.25">
      <c r="A680" s="122"/>
      <c r="B680" s="122"/>
      <c r="C680" s="159"/>
      <c r="D680" s="157"/>
      <c r="E680" s="157"/>
      <c r="F680" s="153"/>
      <c r="G680" s="154"/>
      <c r="H680" s="155"/>
      <c r="I680" s="72">
        <v>46010</v>
      </c>
      <c r="J680" s="29">
        <v>6362489</v>
      </c>
      <c r="K680" s="33"/>
      <c r="L680" s="31"/>
      <c r="M680" s="33" t="s">
        <v>34</v>
      </c>
      <c r="N680" s="23"/>
    </row>
    <row r="681" spans="1:14" s="4" customFormat="1" ht="75.75" customHeight="1" x14ac:dyDescent="0.25">
      <c r="A681" s="122"/>
      <c r="B681" s="122"/>
      <c r="C681" s="159"/>
      <c r="D681" s="157"/>
      <c r="E681" s="157"/>
      <c r="F681" s="153"/>
      <c r="G681" s="154"/>
      <c r="H681" s="155"/>
      <c r="I681" s="72">
        <v>46013</v>
      </c>
      <c r="J681" s="29">
        <v>328477</v>
      </c>
      <c r="K681" s="33"/>
      <c r="L681" s="31"/>
      <c r="M681" s="33" t="s">
        <v>34</v>
      </c>
      <c r="N681" s="23"/>
    </row>
    <row r="682" spans="1:14" s="4" customFormat="1" ht="75.75" customHeight="1" x14ac:dyDescent="0.25">
      <c r="A682" s="122"/>
      <c r="B682" s="122"/>
      <c r="C682" s="159"/>
      <c r="D682" s="157"/>
      <c r="E682" s="157"/>
      <c r="F682" s="153"/>
      <c r="G682" s="154"/>
      <c r="H682" s="155"/>
      <c r="I682" s="72">
        <v>46031</v>
      </c>
      <c r="J682" s="29">
        <v>2034088</v>
      </c>
      <c r="K682" s="33"/>
      <c r="L682" s="31"/>
      <c r="M682" s="33" t="s">
        <v>45</v>
      </c>
      <c r="N682" s="23"/>
    </row>
    <row r="683" spans="1:14" s="4" customFormat="1" ht="75.75" customHeight="1" x14ac:dyDescent="0.25">
      <c r="A683" s="122"/>
      <c r="B683" s="122"/>
      <c r="C683" s="159"/>
      <c r="D683" s="157"/>
      <c r="E683" s="157"/>
      <c r="F683" s="153"/>
      <c r="G683" s="154"/>
      <c r="H683" s="155"/>
      <c r="I683" s="72">
        <v>46035</v>
      </c>
      <c r="J683" s="29">
        <v>6793720</v>
      </c>
      <c r="K683" s="33"/>
      <c r="L683" s="31"/>
      <c r="M683" s="33" t="s">
        <v>45</v>
      </c>
      <c r="N683" s="23"/>
    </row>
    <row r="684" spans="1:14" s="4" customFormat="1" ht="75.75" customHeight="1" x14ac:dyDescent="0.25">
      <c r="A684" s="122"/>
      <c r="B684" s="122"/>
      <c r="C684" s="159"/>
      <c r="D684" s="157"/>
      <c r="E684" s="157"/>
      <c r="F684" s="153"/>
      <c r="G684" s="154"/>
      <c r="H684" s="155"/>
      <c r="I684" s="72">
        <v>46037</v>
      </c>
      <c r="J684" s="29">
        <v>3383066</v>
      </c>
      <c r="K684" s="33"/>
      <c r="L684" s="31"/>
      <c r="M684" s="33" t="s">
        <v>45</v>
      </c>
      <c r="N684" s="23"/>
    </row>
    <row r="685" spans="1:14" s="4" customFormat="1" ht="75.75" customHeight="1" x14ac:dyDescent="0.25">
      <c r="A685" s="122"/>
      <c r="B685" s="122"/>
      <c r="C685" s="159"/>
      <c r="D685" s="157"/>
      <c r="E685" s="157"/>
      <c r="F685" s="153"/>
      <c r="G685" s="154"/>
      <c r="H685" s="155"/>
      <c r="I685" s="72">
        <v>46062</v>
      </c>
      <c r="J685" s="29">
        <v>1044315</v>
      </c>
      <c r="K685" s="33"/>
      <c r="L685" s="31"/>
      <c r="M685" s="33" t="s">
        <v>45</v>
      </c>
      <c r="N685" s="23"/>
    </row>
    <row r="686" spans="1:14" s="4" customFormat="1" ht="75.75" customHeight="1" x14ac:dyDescent="0.25">
      <c r="A686" s="122"/>
      <c r="B686" s="122"/>
      <c r="C686" s="159"/>
      <c r="D686" s="157"/>
      <c r="E686" s="157"/>
      <c r="F686" s="153"/>
      <c r="G686" s="154"/>
      <c r="H686" s="155"/>
      <c r="I686" s="72">
        <v>46064</v>
      </c>
      <c r="J686" s="29">
        <v>1017044</v>
      </c>
      <c r="K686" s="33"/>
      <c r="L686" s="31"/>
      <c r="M686" s="33" t="s">
        <v>45</v>
      </c>
      <c r="N686" s="23"/>
    </row>
    <row r="687" spans="1:14" s="4" customFormat="1" ht="75.75" customHeight="1" x14ac:dyDescent="0.25">
      <c r="A687" s="122"/>
      <c r="B687" s="122"/>
      <c r="C687" s="159"/>
      <c r="D687" s="157"/>
      <c r="E687" s="157"/>
      <c r="F687" s="153"/>
      <c r="G687" s="154"/>
      <c r="H687" s="155"/>
      <c r="I687" s="72">
        <v>46071</v>
      </c>
      <c r="J687" s="29">
        <v>14651686</v>
      </c>
      <c r="K687" s="33"/>
      <c r="L687" s="31"/>
      <c r="M687" s="33" t="s">
        <v>45</v>
      </c>
      <c r="N687" s="23"/>
    </row>
    <row r="688" spans="1:14" s="4" customFormat="1" ht="75.75" customHeight="1" x14ac:dyDescent="0.25">
      <c r="A688" s="122"/>
      <c r="B688" s="122"/>
      <c r="C688" s="159"/>
      <c r="D688" s="157"/>
      <c r="E688" s="157"/>
      <c r="F688" s="153"/>
      <c r="G688" s="154"/>
      <c r="H688" s="155"/>
      <c r="I688" s="72">
        <v>46090</v>
      </c>
      <c r="J688" s="29">
        <v>1017044</v>
      </c>
      <c r="K688" s="33"/>
      <c r="L688" s="31"/>
      <c r="M688" s="33" t="s">
        <v>45</v>
      </c>
      <c r="N688" s="23"/>
    </row>
    <row r="689" spans="1:24" s="4" customFormat="1" ht="75.75" customHeight="1" x14ac:dyDescent="0.25">
      <c r="A689" s="122"/>
      <c r="B689" s="122"/>
      <c r="C689" s="159"/>
      <c r="D689" s="157"/>
      <c r="E689" s="157"/>
      <c r="F689" s="153"/>
      <c r="G689" s="154"/>
      <c r="H689" s="155"/>
      <c r="I689" s="72">
        <v>46099</v>
      </c>
      <c r="J689" s="29">
        <v>16645402</v>
      </c>
      <c r="K689" s="33"/>
      <c r="L689" s="31"/>
      <c r="M689" s="33" t="s">
        <v>45</v>
      </c>
      <c r="N689" s="23"/>
    </row>
    <row r="690" spans="1:24" s="4" customFormat="1" ht="75.75" customHeight="1" x14ac:dyDescent="0.25">
      <c r="A690" s="122"/>
      <c r="B690" s="122"/>
      <c r="C690" s="159"/>
      <c r="D690" s="157"/>
      <c r="E690" s="157"/>
      <c r="F690" s="153"/>
      <c r="G690" s="154"/>
      <c r="H690" s="155"/>
      <c r="I690" s="72">
        <v>46100</v>
      </c>
      <c r="J690" s="29">
        <v>5171388</v>
      </c>
      <c r="K690" s="33"/>
      <c r="L690" s="31"/>
      <c r="M690" s="33" t="s">
        <v>45</v>
      </c>
      <c r="N690" s="23"/>
    </row>
    <row r="691" spans="1:24" s="4" customFormat="1" ht="75.75" customHeight="1" x14ac:dyDescent="0.25">
      <c r="A691" s="122"/>
      <c r="B691" s="122"/>
      <c r="C691" s="159"/>
      <c r="D691" s="157"/>
      <c r="E691" s="157"/>
      <c r="F691" s="153"/>
      <c r="G691" s="154"/>
      <c r="H691" s="155"/>
      <c r="I691" s="72">
        <v>46120</v>
      </c>
      <c r="J691" s="29">
        <v>1017044</v>
      </c>
      <c r="K691" s="33"/>
      <c r="L691" s="31"/>
      <c r="M691" s="33" t="s">
        <v>45</v>
      </c>
      <c r="N691" s="23"/>
    </row>
    <row r="692" spans="1:24" s="4" customFormat="1" ht="75.75" customHeight="1" x14ac:dyDescent="0.25">
      <c r="A692" s="122"/>
      <c r="B692" s="122"/>
      <c r="C692" s="159"/>
      <c r="D692" s="157"/>
      <c r="E692" s="157"/>
      <c r="F692" s="153"/>
      <c r="G692" s="154"/>
      <c r="H692" s="155"/>
      <c r="I692" s="72">
        <v>46128</v>
      </c>
      <c r="J692" s="29">
        <v>13854883</v>
      </c>
      <c r="K692" s="33"/>
      <c r="L692" s="31"/>
      <c r="M692" s="33" t="s">
        <v>45</v>
      </c>
      <c r="N692" s="23"/>
    </row>
    <row r="693" spans="1:24" s="4" customFormat="1" ht="75.75" customHeight="1" x14ac:dyDescent="0.25">
      <c r="A693" s="122"/>
      <c r="B693" s="122"/>
      <c r="C693" s="159"/>
      <c r="D693" s="157"/>
      <c r="E693" s="157"/>
      <c r="F693" s="153"/>
      <c r="G693" s="154"/>
      <c r="H693" s="155"/>
      <c r="I693" s="72">
        <v>46147</v>
      </c>
      <c r="J693" s="29">
        <v>1017044</v>
      </c>
      <c r="K693" s="33"/>
      <c r="L693" s="31"/>
      <c r="M693" s="33" t="s">
        <v>45</v>
      </c>
      <c r="N693" s="23"/>
    </row>
    <row r="694" spans="1:24" s="4" customFormat="1" ht="75.75" customHeight="1" x14ac:dyDescent="0.25">
      <c r="A694" s="122"/>
      <c r="B694" s="122"/>
      <c r="C694" s="159"/>
      <c r="D694" s="157"/>
      <c r="E694" s="157"/>
      <c r="F694" s="153"/>
      <c r="G694" s="154"/>
      <c r="H694" s="155"/>
      <c r="I694" s="72">
        <v>46154</v>
      </c>
      <c r="J694" s="29">
        <v>1017044</v>
      </c>
      <c r="K694" s="33"/>
      <c r="L694" s="31"/>
      <c r="M694" s="33" t="s">
        <v>45</v>
      </c>
      <c r="N694" s="23"/>
    </row>
    <row r="695" spans="1:24" s="4" customFormat="1" ht="75.75" customHeight="1" x14ac:dyDescent="0.25">
      <c r="A695" s="122"/>
      <c r="B695" s="122"/>
      <c r="C695" s="159"/>
      <c r="D695" s="157"/>
      <c r="E695" s="157"/>
      <c r="F695" s="153"/>
      <c r="G695" s="154"/>
      <c r="H695" s="155"/>
      <c r="I695" s="72">
        <v>46162</v>
      </c>
      <c r="J695" s="29">
        <v>8052002</v>
      </c>
      <c r="K695" s="33"/>
      <c r="L695" s="31"/>
      <c r="M695" s="33" t="s">
        <v>45</v>
      </c>
      <c r="N695" s="23"/>
    </row>
    <row r="696" spans="1:24" s="4" customFormat="1" ht="75.75" customHeight="1" x14ac:dyDescent="0.25">
      <c r="A696" s="139" t="s">
        <v>109</v>
      </c>
      <c r="B696" s="139" t="s">
        <v>111</v>
      </c>
      <c r="C696" s="133">
        <v>46023</v>
      </c>
      <c r="D696" s="130" t="s">
        <v>73</v>
      </c>
      <c r="E696" s="130" t="s">
        <v>89</v>
      </c>
      <c r="F696" s="127" t="s">
        <v>113</v>
      </c>
      <c r="G696" s="142"/>
      <c r="H696" s="143"/>
      <c r="I696" s="64">
        <v>46100</v>
      </c>
      <c r="J696" s="65">
        <v>154</v>
      </c>
      <c r="K696" s="38"/>
      <c r="L696" s="36"/>
      <c r="M696" s="38" t="s">
        <v>45</v>
      </c>
      <c r="N696" s="23"/>
    </row>
    <row r="697" spans="1:24" s="4" customFormat="1" ht="75.75" customHeight="1" x14ac:dyDescent="0.25">
      <c r="A697" s="140"/>
      <c r="B697" s="140"/>
      <c r="C697" s="134"/>
      <c r="D697" s="131"/>
      <c r="E697" s="131"/>
      <c r="F697" s="128"/>
      <c r="G697" s="144"/>
      <c r="H697" s="145"/>
      <c r="I697" s="64">
        <v>46105</v>
      </c>
      <c r="J697" s="65">
        <v>12105824</v>
      </c>
      <c r="K697" s="38"/>
      <c r="L697" s="36"/>
      <c r="M697" s="38" t="s">
        <v>45</v>
      </c>
      <c r="N697" s="23"/>
    </row>
    <row r="698" spans="1:24" s="4" customFormat="1" ht="75.75" customHeight="1" x14ac:dyDescent="0.25">
      <c r="A698" s="140"/>
      <c r="B698" s="140"/>
      <c r="C698" s="134"/>
      <c r="D698" s="131"/>
      <c r="E698" s="131"/>
      <c r="F698" s="128"/>
      <c r="G698" s="144"/>
      <c r="H698" s="145"/>
      <c r="I698" s="64">
        <v>46127</v>
      </c>
      <c r="J698" s="65">
        <v>2106</v>
      </c>
      <c r="K698" s="38"/>
      <c r="L698" s="36"/>
      <c r="M698" s="38" t="s">
        <v>45</v>
      </c>
      <c r="N698" s="23"/>
    </row>
    <row r="699" spans="1:24" s="4" customFormat="1" ht="75.75" customHeight="1" x14ac:dyDescent="0.25">
      <c r="A699" s="140"/>
      <c r="B699" s="140"/>
      <c r="C699" s="134"/>
      <c r="D699" s="131"/>
      <c r="E699" s="131"/>
      <c r="F699" s="128"/>
      <c r="G699" s="144"/>
      <c r="H699" s="145"/>
      <c r="I699" s="64">
        <v>46129</v>
      </c>
      <c r="J699" s="65">
        <v>2106</v>
      </c>
      <c r="K699" s="38"/>
      <c r="L699" s="36"/>
      <c r="M699" s="38" t="s">
        <v>45</v>
      </c>
      <c r="N699" s="23"/>
    </row>
    <row r="700" spans="1:24" s="4" customFormat="1" ht="75.75" customHeight="1" x14ac:dyDescent="0.25">
      <c r="A700" s="140"/>
      <c r="B700" s="140"/>
      <c r="C700" s="134"/>
      <c r="D700" s="131"/>
      <c r="E700" s="131"/>
      <c r="F700" s="128"/>
      <c r="G700" s="144"/>
      <c r="H700" s="145"/>
      <c r="I700" s="64">
        <v>46171</v>
      </c>
      <c r="J700" s="65">
        <v>8763372</v>
      </c>
      <c r="K700" s="38"/>
      <c r="L700" s="36"/>
      <c r="M700" s="38" t="s">
        <v>45</v>
      </c>
      <c r="N700" s="23"/>
    </row>
    <row r="701" spans="1:24" s="4" customFormat="1" ht="75.75" customHeight="1" x14ac:dyDescent="0.25">
      <c r="A701" s="141"/>
      <c r="B701" s="141"/>
      <c r="C701" s="135"/>
      <c r="D701" s="132"/>
      <c r="E701" s="132"/>
      <c r="F701" s="129"/>
      <c r="G701" s="146"/>
      <c r="H701" s="147"/>
      <c r="I701" s="64">
        <v>46182</v>
      </c>
      <c r="J701" s="65">
        <v>5920</v>
      </c>
      <c r="K701" s="38"/>
      <c r="L701" s="36"/>
      <c r="M701" s="38" t="s">
        <v>45</v>
      </c>
      <c r="N701" s="23"/>
    </row>
    <row r="702" spans="1:24" s="9" customFormat="1" ht="20.25" customHeight="1" x14ac:dyDescent="0.2">
      <c r="A702" s="13"/>
      <c r="B702" s="11"/>
      <c r="C702" s="17"/>
      <c r="D702" s="13"/>
      <c r="E702" s="13"/>
      <c r="F702" s="19">
        <f>SUM(F8:F696)</f>
        <v>4198052875</v>
      </c>
      <c r="G702" s="19">
        <f>SUM(G8:G696)</f>
        <v>1133474278.9200001</v>
      </c>
      <c r="H702" s="19">
        <f>SUM(H8:H696)</f>
        <v>5331527153.9200001</v>
      </c>
      <c r="I702" s="19"/>
      <c r="J702" s="19">
        <f>SUM(J8:J701)</f>
        <v>6380265536</v>
      </c>
      <c r="K702" s="12"/>
      <c r="L702" s="12"/>
      <c r="M702" s="12"/>
      <c r="N702" s="28"/>
    </row>
    <row r="703" spans="1:24" s="4" customFormat="1" ht="12.75" customHeight="1" x14ac:dyDescent="0.2">
      <c r="X703" s="14"/>
    </row>
    <row r="704" spans="1:24" s="4" customFormat="1" ht="12.75" x14ac:dyDescent="0.2">
      <c r="X704" s="14"/>
    </row>
    <row r="705" spans="5:24" s="4" customFormat="1" ht="12.75" x14ac:dyDescent="0.2">
      <c r="E705" s="14"/>
    </row>
    <row r="706" spans="5:24" s="4" customFormat="1" ht="12.75" x14ac:dyDescent="0.2">
      <c r="E706" s="14"/>
    </row>
    <row r="707" spans="5:24" s="4" customFormat="1" ht="12.75" x14ac:dyDescent="0.2"/>
    <row r="708" spans="5:24" s="4" customFormat="1" ht="12.75" x14ac:dyDescent="0.2"/>
    <row r="709" spans="5:24" s="4" customFormat="1" ht="15" customHeight="1" x14ac:dyDescent="0.2"/>
    <row r="710" spans="5:24" s="4" customFormat="1" ht="15" customHeight="1" x14ac:dyDescent="0.2"/>
    <row r="711" spans="5:24" s="4" customFormat="1" ht="12.75" x14ac:dyDescent="0.2"/>
    <row r="712" spans="5:24" x14ac:dyDescent="0.2">
      <c r="X712" s="2"/>
    </row>
    <row r="713" spans="5:24" x14ac:dyDescent="0.2">
      <c r="X713" s="2"/>
    </row>
    <row r="714" spans="5:24" x14ac:dyDescent="0.2">
      <c r="X714" s="2"/>
    </row>
    <row r="715" spans="5:24" x14ac:dyDescent="0.2">
      <c r="E715" s="3"/>
      <c r="X715" s="2"/>
    </row>
    <row r="716" spans="5:24" x14ac:dyDescent="0.2">
      <c r="E716" s="3"/>
      <c r="X716" s="2"/>
    </row>
    <row r="717" spans="5:24" x14ac:dyDescent="0.2">
      <c r="E717" s="3"/>
      <c r="X717" s="2"/>
    </row>
    <row r="718" spans="5:24" x14ac:dyDescent="0.2">
      <c r="E718" s="3"/>
      <c r="X718" s="2"/>
    </row>
    <row r="719" spans="5:24" x14ac:dyDescent="0.2">
      <c r="E719" s="3"/>
      <c r="X719" s="2"/>
    </row>
    <row r="720" spans="5:24" x14ac:dyDescent="0.2">
      <c r="E720" s="3"/>
      <c r="X720" s="2"/>
    </row>
    <row r="721" spans="5:24" x14ac:dyDescent="0.2">
      <c r="E721" s="3"/>
      <c r="X721" s="2"/>
    </row>
    <row r="722" spans="5:24" x14ac:dyDescent="0.2">
      <c r="E722" s="3"/>
      <c r="X722" s="2"/>
    </row>
  </sheetData>
  <autoFilter ref="F6:M702" xr:uid="{900E6178-15A6-4A08-A708-9B6E1C81011C}"/>
  <mergeCells count="222">
    <mergeCell ref="D124:D143"/>
    <mergeCell ref="E124:E143"/>
    <mergeCell ref="F124:F143"/>
    <mergeCell ref="G124:G143"/>
    <mergeCell ref="H124:H143"/>
    <mergeCell ref="F204:F209"/>
    <mergeCell ref="G204:G209"/>
    <mergeCell ref="B506:B534"/>
    <mergeCell ref="H335:H364"/>
    <mergeCell ref="F368:F396"/>
    <mergeCell ref="E368:E396"/>
    <mergeCell ref="C335:C364"/>
    <mergeCell ref="C368:C396"/>
    <mergeCell ref="H401:H434"/>
    <mergeCell ref="G401:G434"/>
    <mergeCell ref="F401:F434"/>
    <mergeCell ref="E401:E434"/>
    <mergeCell ref="C401:C434"/>
    <mergeCell ref="G368:G400"/>
    <mergeCell ref="H368:H400"/>
    <mergeCell ref="H435:H468"/>
    <mergeCell ref="G435:G468"/>
    <mergeCell ref="G335:G364"/>
    <mergeCell ref="A124:A143"/>
    <mergeCell ref="B124:B143"/>
    <mergeCell ref="A204:A209"/>
    <mergeCell ref="B204:B209"/>
    <mergeCell ref="A145:A203"/>
    <mergeCell ref="B145:B203"/>
    <mergeCell ref="B94:B96"/>
    <mergeCell ref="C124:C143"/>
    <mergeCell ref="C100:C104"/>
    <mergeCell ref="C105:C123"/>
    <mergeCell ref="C204:C209"/>
    <mergeCell ref="C145:C203"/>
    <mergeCell ref="D89:D93"/>
    <mergeCell ref="G94:G96"/>
    <mergeCell ref="C94:C96"/>
    <mergeCell ref="D94:D96"/>
    <mergeCell ref="A105:A123"/>
    <mergeCell ref="B105:B123"/>
    <mergeCell ref="A64:A68"/>
    <mergeCell ref="B64:B68"/>
    <mergeCell ref="D105:D123"/>
    <mergeCell ref="E105:E123"/>
    <mergeCell ref="E100:E104"/>
    <mergeCell ref="F100:F104"/>
    <mergeCell ref="G100:G104"/>
    <mergeCell ref="D70:D88"/>
    <mergeCell ref="E70:E88"/>
    <mergeCell ref="F70:F88"/>
    <mergeCell ref="G70:G88"/>
    <mergeCell ref="F89:F93"/>
    <mergeCell ref="G89:G93"/>
    <mergeCell ref="D100:D104"/>
    <mergeCell ref="D97:D99"/>
    <mergeCell ref="G97:G99"/>
    <mergeCell ref="B62:B63"/>
    <mergeCell ref="C62:C63"/>
    <mergeCell ref="D62:D63"/>
    <mergeCell ref="F62:F63"/>
    <mergeCell ref="G62:G63"/>
    <mergeCell ref="H62:H63"/>
    <mergeCell ref="F8:F11"/>
    <mergeCell ref="G8:G11"/>
    <mergeCell ref="H8:H11"/>
    <mergeCell ref="H12:H15"/>
    <mergeCell ref="E62:E63"/>
    <mergeCell ref="H46:H61"/>
    <mergeCell ref="E16:E45"/>
    <mergeCell ref="F16:F45"/>
    <mergeCell ref="F46:F61"/>
    <mergeCell ref="G46:G61"/>
    <mergeCell ref="H16:H45"/>
    <mergeCell ref="B16:B61"/>
    <mergeCell ref="C16:C61"/>
    <mergeCell ref="D16:D61"/>
    <mergeCell ref="E46:E61"/>
    <mergeCell ref="G16:G45"/>
    <mergeCell ref="C12:C15"/>
    <mergeCell ref="D12:D15"/>
    <mergeCell ref="B3:M3"/>
    <mergeCell ref="C5:C6"/>
    <mergeCell ref="E5:E6"/>
    <mergeCell ref="B5:B6"/>
    <mergeCell ref="D5:D6"/>
    <mergeCell ref="I5:J5"/>
    <mergeCell ref="K5:M5"/>
    <mergeCell ref="F5:H5"/>
    <mergeCell ref="D204:D209"/>
    <mergeCell ref="E204:E209"/>
    <mergeCell ref="E12:E15"/>
    <mergeCell ref="F12:F15"/>
    <mergeCell ref="G12:G15"/>
    <mergeCell ref="H204:H209"/>
    <mergeCell ref="H89:H93"/>
    <mergeCell ref="H97:H99"/>
    <mergeCell ref="C64:C68"/>
    <mergeCell ref="D64:D68"/>
    <mergeCell ref="E64:E68"/>
    <mergeCell ref="F64:F68"/>
    <mergeCell ref="G64:G68"/>
    <mergeCell ref="F145:H203"/>
    <mergeCell ref="D145:D203"/>
    <mergeCell ref="C70:C88"/>
    <mergeCell ref="H64:H68"/>
    <mergeCell ref="E97:E99"/>
    <mergeCell ref="A5:A7"/>
    <mergeCell ref="A8:A11"/>
    <mergeCell ref="B8:B11"/>
    <mergeCell ref="C8:C11"/>
    <mergeCell ref="D8:D11"/>
    <mergeCell ref="E8:E11"/>
    <mergeCell ref="E145:E203"/>
    <mergeCell ref="C97:C99"/>
    <mergeCell ref="C89:C93"/>
    <mergeCell ref="A16:A61"/>
    <mergeCell ref="A62:A63"/>
    <mergeCell ref="A94:A96"/>
    <mergeCell ref="A97:A99"/>
    <mergeCell ref="B97:B99"/>
    <mergeCell ref="A100:A104"/>
    <mergeCell ref="B100:B104"/>
    <mergeCell ref="A70:A88"/>
    <mergeCell ref="A89:A93"/>
    <mergeCell ref="B70:B88"/>
    <mergeCell ref="B89:B93"/>
    <mergeCell ref="A12:A15"/>
    <mergeCell ref="B12:B15"/>
    <mergeCell ref="I303:I304"/>
    <mergeCell ref="I305:I306"/>
    <mergeCell ref="I286:I287"/>
    <mergeCell ref="H70:H88"/>
    <mergeCell ref="F105:F123"/>
    <mergeCell ref="G105:G123"/>
    <mergeCell ref="H105:H123"/>
    <mergeCell ref="E89:E93"/>
    <mergeCell ref="H94:H96"/>
    <mergeCell ref="F97:F99"/>
    <mergeCell ref="E94:E96"/>
    <mergeCell ref="F94:F96"/>
    <mergeCell ref="I210:I212"/>
    <mergeCell ref="I275:I276"/>
    <mergeCell ref="I277:I278"/>
    <mergeCell ref="I280:I281"/>
    <mergeCell ref="H100:H104"/>
    <mergeCell ref="I241:I242"/>
    <mergeCell ref="F642:H671"/>
    <mergeCell ref="E642:E671"/>
    <mergeCell ref="D642:D671"/>
    <mergeCell ref="C642:C671"/>
    <mergeCell ref="B642:B671"/>
    <mergeCell ref="A642:A671"/>
    <mergeCell ref="F696:H701"/>
    <mergeCell ref="E696:E701"/>
    <mergeCell ref="D696:D701"/>
    <mergeCell ref="H672:H676"/>
    <mergeCell ref="G672:G676"/>
    <mergeCell ref="F672:F676"/>
    <mergeCell ref="E672:E676"/>
    <mergeCell ref="D672:D676"/>
    <mergeCell ref="C672:C676"/>
    <mergeCell ref="B672:B676"/>
    <mergeCell ref="A672:A676"/>
    <mergeCell ref="C696:C701"/>
    <mergeCell ref="B696:B701"/>
    <mergeCell ref="A696:A701"/>
    <mergeCell ref="F677:H695"/>
    <mergeCell ref="E677:E695"/>
    <mergeCell ref="D677:D695"/>
    <mergeCell ref="C677:C695"/>
    <mergeCell ref="A538:A571"/>
    <mergeCell ref="B572:B610"/>
    <mergeCell ref="F506:H534"/>
    <mergeCell ref="E506:E534"/>
    <mergeCell ref="D506:D534"/>
    <mergeCell ref="C506:C534"/>
    <mergeCell ref="A572:A610"/>
    <mergeCell ref="B538:B571"/>
    <mergeCell ref="F572:H610"/>
    <mergeCell ref="E572:E610"/>
    <mergeCell ref="D572:D610"/>
    <mergeCell ref="C572:C610"/>
    <mergeCell ref="F538:H571"/>
    <mergeCell ref="E538:E571"/>
    <mergeCell ref="D538:D571"/>
    <mergeCell ref="C538:C571"/>
    <mergeCell ref="E275:E334"/>
    <mergeCell ref="C275:C334"/>
    <mergeCell ref="B469:B505"/>
    <mergeCell ref="A469:A505"/>
    <mergeCell ref="F469:H505"/>
    <mergeCell ref="E469:E505"/>
    <mergeCell ref="D469:D505"/>
    <mergeCell ref="C469:C505"/>
    <mergeCell ref="A506:A534"/>
    <mergeCell ref="F335:F364"/>
    <mergeCell ref="E335:E364"/>
    <mergeCell ref="B677:B695"/>
    <mergeCell ref="A677:A695"/>
    <mergeCell ref="I273:I274"/>
    <mergeCell ref="I333:I334"/>
    <mergeCell ref="F435:F468"/>
    <mergeCell ref="E435:E468"/>
    <mergeCell ref="D210:D468"/>
    <mergeCell ref="C435:C468"/>
    <mergeCell ref="B210:B468"/>
    <mergeCell ref="A210:A468"/>
    <mergeCell ref="F611:H641"/>
    <mergeCell ref="E611:E641"/>
    <mergeCell ref="D611:D641"/>
    <mergeCell ref="C611:C641"/>
    <mergeCell ref="B611:B641"/>
    <mergeCell ref="A611:A641"/>
    <mergeCell ref="H210:H274"/>
    <mergeCell ref="G210:G274"/>
    <mergeCell ref="F210:F274"/>
    <mergeCell ref="E210:E274"/>
    <mergeCell ref="C210:C274"/>
    <mergeCell ref="H275:H334"/>
    <mergeCell ref="G275:G334"/>
    <mergeCell ref="F275:F334"/>
  </mergeCells>
  <printOptions horizontalCentered="1"/>
  <pageMargins left="0.31496062992125984" right="0.31496062992125984" top="0.55118110236220474" bottom="0.55118110236220474" header="0.31496062992125984" footer="0.31496062992125984"/>
  <pageSetup paperSize="8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Közzétételi köt.</vt:lpstr>
      <vt:lpstr>'Közzétételi köt.'!Nyomtatási_terület</vt:lpstr>
    </vt:vector>
  </TitlesOfParts>
  <Company>Egységes InfraStruktúra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KMIF</dc:creator>
  <cp:lastModifiedBy>molnarfa</cp:lastModifiedBy>
  <cp:lastPrinted>2023-08-09T13:00:39Z</cp:lastPrinted>
  <dcterms:created xsi:type="dcterms:W3CDTF">2022-11-22T09:21:36Z</dcterms:created>
  <dcterms:modified xsi:type="dcterms:W3CDTF">2026-06-16T12:19:53Z</dcterms:modified>
</cp:coreProperties>
</file>